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gif" ContentType="image/gif"/>
  <Default Extension="jfif" ContentType="image/jpeg"/>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codeName="ThisWorkbook" autoCompressPictures="0"/>
  <mc:AlternateContent xmlns:mc="http://schemas.openxmlformats.org/markup-compatibility/2006">
    <mc:Choice Requires="x15">
      <x15ac:absPath xmlns:x15ac="http://schemas.microsoft.com/office/spreadsheetml/2010/11/ac" url="C:\Users\deirdre.mcardle\Desktop\General 201f7\Resilience\Environmental Stewardship\On website\"/>
    </mc:Choice>
  </mc:AlternateContent>
  <xr:revisionPtr revIDLastSave="0" documentId="8_{56FFFF11-1FE3-4359-8CAE-4A5256D309F7}" xr6:coauthVersionLast="45" xr6:coauthVersionMax="45" xr10:uidLastSave="{00000000-0000-0000-0000-000000000000}"/>
  <bookViews>
    <workbookView xWindow="-120" yWindow="-120" windowWidth="29040" windowHeight="15840" tabRatio="927" xr2:uid="{00000000-000D-0000-FFFF-FFFF00000000}"/>
  </bookViews>
  <sheets>
    <sheet name="Intro" sheetId="21" r:id="rId1"/>
    <sheet name="Tier1" sheetId="22" r:id="rId2"/>
    <sheet name="Tier2" sheetId="23" r:id="rId3"/>
    <sheet name="Tier3" sheetId="24" r:id="rId4"/>
    <sheet name="DRR" sheetId="28" r:id="rId5"/>
    <sheet name="Food Security&amp;Livelihoods" sheetId="27" r:id="rId6"/>
    <sheet name="Shelter&amp;Settlements" sheetId="25" r:id="rId7"/>
    <sheet name="WASH" sheetId="26" r:id="rId8"/>
    <sheet name="Protection " sheetId="10" r:id="rId9"/>
    <sheet name="CLDRM" sheetId="30" r:id="rId10"/>
    <sheet name="Case Studies" sheetId="32" r:id="rId11"/>
    <sheet name="References" sheetId="29" r:id="rId12"/>
  </sheets>
  <definedNames>
    <definedName name="_xlnm._FilterDatabase" localSheetId="4" hidden="1">DRR!$A$2:$L$2</definedName>
    <definedName name="_xlnm._FilterDatabase" localSheetId="1" hidden="1">Tier1!$A$7:$B$44</definedName>
    <definedName name="List">Tier1!$D$9:$E$9</definedName>
    <definedName name="Risk">Tier1!#REF!</definedName>
    <definedName name="YesNo">Tier1!$E$9:$H$9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5" i="24" l="1"/>
  <c r="O7" i="22" l="1"/>
  <c r="O6" i="22"/>
  <c r="O5" i="22"/>
  <c r="O4" i="22"/>
  <c r="O3" i="22"/>
  <c r="N6" i="22"/>
  <c r="N5" i="22"/>
  <c r="N4" i="22"/>
  <c r="N3" i="22"/>
  <c r="M3" i="22"/>
  <c r="M4" i="22"/>
  <c r="M5" i="22"/>
  <c r="M6" i="22"/>
  <c r="N7" i="22"/>
  <c r="M7" i="22"/>
  <c r="F6" i="24" l="1"/>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24" i="23"/>
  <c r="D24" i="23"/>
  <c r="F12" i="23"/>
  <c r="D12" i="23"/>
  <c r="F34" i="23"/>
  <c r="F35" i="23"/>
  <c r="F36" i="23"/>
  <c r="D34" i="23"/>
  <c r="D35" i="23"/>
  <c r="D36" i="23"/>
  <c r="G24" i="23" l="1"/>
  <c r="G12" i="23"/>
  <c r="G34" i="23"/>
  <c r="C34" i="24" s="1"/>
  <c r="G35" i="23"/>
  <c r="C35" i="24" s="1"/>
  <c r="G36" i="23"/>
  <c r="A34" i="24"/>
  <c r="A35" i="24"/>
  <c r="A36" i="24"/>
  <c r="A14" i="24"/>
  <c r="A15" i="24"/>
  <c r="A16" i="24"/>
  <c r="A17" i="24"/>
  <c r="A18" i="24"/>
  <c r="A19" i="24"/>
  <c r="A20" i="24"/>
  <c r="A21" i="24"/>
  <c r="A22" i="24"/>
  <c r="A23" i="24"/>
  <c r="A24" i="24"/>
  <c r="A25" i="24"/>
  <c r="A26" i="24"/>
  <c r="A27" i="24"/>
  <c r="A28" i="24"/>
  <c r="A29" i="24"/>
  <c r="A30" i="24"/>
  <c r="A31" i="24"/>
  <c r="A32" i="24"/>
  <c r="A33" i="24"/>
  <c r="A13" i="24"/>
  <c r="A12" i="24"/>
  <c r="A36" i="23"/>
  <c r="A35" i="23"/>
  <c r="A34" i="23"/>
  <c r="A24" i="23"/>
  <c r="A20" i="23"/>
  <c r="A19" i="23"/>
  <c r="A18" i="23"/>
  <c r="A17" i="23"/>
  <c r="A16" i="23"/>
  <c r="A15" i="23"/>
  <c r="A14" i="23"/>
  <c r="A13" i="23"/>
  <c r="A12" i="23"/>
  <c r="A6" i="23"/>
  <c r="A7" i="23"/>
  <c r="A8" i="23"/>
  <c r="A9" i="23"/>
  <c r="A10" i="23"/>
  <c r="A11" i="23"/>
  <c r="A21" i="23"/>
  <c r="A22" i="23"/>
  <c r="A23" i="23"/>
  <c r="A25" i="23"/>
  <c r="A26" i="23"/>
  <c r="A27" i="23"/>
  <c r="A28" i="23"/>
  <c r="A29" i="23"/>
  <c r="A30" i="23"/>
  <c r="A31" i="23"/>
  <c r="A32" i="23"/>
  <c r="A33" i="23"/>
  <c r="B1" i="24"/>
  <c r="A1" i="24"/>
  <c r="B1" i="23"/>
  <c r="A1" i="23"/>
  <c r="C36" i="24" l="1"/>
  <c r="G36" i="24" s="1"/>
  <c r="H36" i="24" s="1"/>
  <c r="H24" i="23"/>
  <c r="B24" i="24" s="1"/>
  <c r="C24" i="24"/>
  <c r="H12" i="23"/>
  <c r="B12" i="24" s="1"/>
  <c r="C12" i="24"/>
  <c r="H35" i="23"/>
  <c r="B35" i="24" s="1"/>
  <c r="G35" i="24"/>
  <c r="H35" i="24" s="1"/>
  <c r="H34" i="23"/>
  <c r="B34" i="24" s="1"/>
  <c r="H36" i="23"/>
  <c r="B36" i="24" s="1"/>
  <c r="G34" i="24"/>
  <c r="H34" i="24" s="1"/>
  <c r="A5" i="23" l="1"/>
  <c r="F5" i="24" l="1"/>
  <c r="A6" i="24"/>
  <c r="A7" i="24"/>
  <c r="D6" i="23"/>
  <c r="A8" i="24"/>
  <c r="A9" i="24"/>
  <c r="A10" i="24"/>
  <c r="A11" i="24"/>
  <c r="D5" i="23"/>
  <c r="F5" i="23"/>
  <c r="F6" i="23"/>
  <c r="F7" i="23"/>
  <c r="F8" i="23"/>
  <c r="F9" i="23"/>
  <c r="F10" i="23"/>
  <c r="F11" i="23"/>
  <c r="F13" i="23"/>
  <c r="F14" i="23"/>
  <c r="F15" i="23"/>
  <c r="F16" i="23"/>
  <c r="F17" i="23"/>
  <c r="F18" i="23"/>
  <c r="F19" i="23"/>
  <c r="F20" i="23"/>
  <c r="F21" i="23"/>
  <c r="F22" i="23"/>
  <c r="F23" i="23"/>
  <c r="F25" i="23"/>
  <c r="F26" i="23"/>
  <c r="F27" i="23"/>
  <c r="F28" i="23"/>
  <c r="F29" i="23"/>
  <c r="F30" i="23"/>
  <c r="F31" i="23"/>
  <c r="F32" i="23"/>
  <c r="F33" i="23"/>
  <c r="D7" i="23"/>
  <c r="D8" i="23"/>
  <c r="D9" i="23"/>
  <c r="D10" i="23"/>
  <c r="D11" i="23"/>
  <c r="D13" i="23"/>
  <c r="D14" i="23"/>
  <c r="D15" i="23"/>
  <c r="D16" i="23"/>
  <c r="D17" i="23"/>
  <c r="D18" i="23"/>
  <c r="D19" i="23"/>
  <c r="D20" i="23"/>
  <c r="D21" i="23"/>
  <c r="D22" i="23"/>
  <c r="D23" i="23"/>
  <c r="D25" i="23"/>
  <c r="D26" i="23"/>
  <c r="D27" i="23"/>
  <c r="D28" i="23"/>
  <c r="D29" i="23"/>
  <c r="D30" i="23"/>
  <c r="D31" i="23"/>
  <c r="D32" i="23"/>
  <c r="D33" i="23"/>
  <c r="G11" i="23" l="1"/>
  <c r="G27" i="23"/>
  <c r="G18" i="23"/>
  <c r="C18" i="24" s="1"/>
  <c r="G18" i="24" s="1"/>
  <c r="H18" i="24" s="1"/>
  <c r="G22" i="23"/>
  <c r="C22" i="24" s="1"/>
  <c r="G21" i="23"/>
  <c r="G29" i="23"/>
  <c r="G25" i="23"/>
  <c r="C25" i="24" s="1"/>
  <c r="G25" i="24" s="1"/>
  <c r="H25" i="24" s="1"/>
  <c r="G14" i="23"/>
  <c r="G32" i="23"/>
  <c r="C32" i="24" s="1"/>
  <c r="G32" i="24" s="1"/>
  <c r="H32" i="24" s="1"/>
  <c r="G23" i="23"/>
  <c r="C23" i="24" s="1"/>
  <c r="G19" i="23"/>
  <c r="G15" i="23"/>
  <c r="C15" i="24" s="1"/>
  <c r="G13" i="23"/>
  <c r="C13" i="24" s="1"/>
  <c r="G17" i="23"/>
  <c r="C17" i="24" s="1"/>
  <c r="G20" i="23"/>
  <c r="C20" i="24" s="1"/>
  <c r="G20" i="24" s="1"/>
  <c r="H20" i="24" s="1"/>
  <c r="G16" i="23"/>
  <c r="C16" i="24" s="1"/>
  <c r="G16" i="24" s="1"/>
  <c r="H16" i="24" s="1"/>
  <c r="G31" i="23"/>
  <c r="G28" i="23"/>
  <c r="G33" i="23"/>
  <c r="C33" i="24" s="1"/>
  <c r="G33" i="24" s="1"/>
  <c r="H33" i="24" s="1"/>
  <c r="G30" i="23"/>
  <c r="G26" i="23"/>
  <c r="G12" i="24"/>
  <c r="H12" i="24" s="1"/>
  <c r="H32" i="23"/>
  <c r="B32" i="24" s="1"/>
  <c r="H11" i="23"/>
  <c r="B11" i="24" s="1"/>
  <c r="G5" i="23"/>
  <c r="C5" i="24" s="1"/>
  <c r="G5" i="24" s="1"/>
  <c r="H5" i="24" s="1"/>
  <c r="G10" i="23"/>
  <c r="C10" i="24" s="1"/>
  <c r="G9" i="23"/>
  <c r="C9" i="24" s="1"/>
  <c r="G9" i="24" s="1"/>
  <c r="H9" i="24" s="1"/>
  <c r="G8" i="23"/>
  <c r="C8" i="24" s="1"/>
  <c r="G8" i="24" s="1"/>
  <c r="H8" i="24" s="1"/>
  <c r="G7" i="23"/>
  <c r="C7" i="24" s="1"/>
  <c r="G6" i="23"/>
  <c r="C6" i="24" s="1"/>
  <c r="H13" i="23" l="1"/>
  <c r="B13" i="24" s="1"/>
  <c r="H18" i="23"/>
  <c r="B18" i="24" s="1"/>
  <c r="H31" i="23"/>
  <c r="B31" i="24" s="1"/>
  <c r="C31" i="24"/>
  <c r="G31" i="24" s="1"/>
  <c r="H31" i="24" s="1"/>
  <c r="H30" i="23"/>
  <c r="B30" i="24" s="1"/>
  <c r="C30" i="24"/>
  <c r="G30" i="24"/>
  <c r="H30" i="24" s="1"/>
  <c r="H29" i="23"/>
  <c r="B29" i="24" s="1"/>
  <c r="C29" i="24"/>
  <c r="G29" i="24" s="1"/>
  <c r="H29" i="24" s="1"/>
  <c r="H28" i="23"/>
  <c r="B28" i="24" s="1"/>
  <c r="C28" i="24"/>
  <c r="G28" i="24" s="1"/>
  <c r="H28" i="24" s="1"/>
  <c r="H27" i="23"/>
  <c r="B27" i="24" s="1"/>
  <c r="C27" i="24"/>
  <c r="G27" i="24" s="1"/>
  <c r="H27" i="24" s="1"/>
  <c r="G24" i="24"/>
  <c r="H24" i="24" s="1"/>
  <c r="C26" i="24"/>
  <c r="G26" i="24" s="1"/>
  <c r="H26" i="24" s="1"/>
  <c r="G23" i="24"/>
  <c r="H23" i="24" s="1"/>
  <c r="G22" i="24"/>
  <c r="H22" i="24" s="1"/>
  <c r="H21" i="23"/>
  <c r="B21" i="24" s="1"/>
  <c r="C21" i="24"/>
  <c r="G21" i="24" s="1"/>
  <c r="H21" i="24" s="1"/>
  <c r="H19" i="23"/>
  <c r="B19" i="24" s="1"/>
  <c r="C19" i="24"/>
  <c r="G19" i="24" s="1"/>
  <c r="H19" i="24" s="1"/>
  <c r="G17" i="24"/>
  <c r="H17" i="24" s="1"/>
  <c r="G15" i="24"/>
  <c r="H15" i="24" s="1"/>
  <c r="G13" i="24"/>
  <c r="H13" i="24" s="1"/>
  <c r="C14" i="24"/>
  <c r="G14" i="24" s="1"/>
  <c r="H14" i="24" s="1"/>
  <c r="C11" i="24"/>
  <c r="G11" i="24" s="1"/>
  <c r="H11" i="24" s="1"/>
  <c r="H25" i="23"/>
  <c r="B25" i="24" s="1"/>
  <c r="H23" i="23"/>
  <c r="B23" i="24" s="1"/>
  <c r="H20" i="23"/>
  <c r="B20" i="24" s="1"/>
  <c r="H16" i="23"/>
  <c r="B16" i="24" s="1"/>
  <c r="H26" i="23"/>
  <c r="B26" i="24" s="1"/>
  <c r="H15" i="23"/>
  <c r="B15" i="24" s="1"/>
  <c r="H22" i="23"/>
  <c r="B22" i="24" s="1"/>
  <c r="H14" i="23"/>
  <c r="B14" i="24" s="1"/>
  <c r="H33" i="23"/>
  <c r="B33" i="24" s="1"/>
  <c r="H17" i="23"/>
  <c r="B17" i="24" s="1"/>
  <c r="H5" i="23"/>
  <c r="B5" i="24" s="1"/>
  <c r="H10" i="23"/>
  <c r="B10" i="24" s="1"/>
  <c r="G10" i="24"/>
  <c r="H10" i="24" s="1"/>
  <c r="H9" i="23"/>
  <c r="B9" i="24" s="1"/>
  <c r="H8" i="23"/>
  <c r="B8" i="24" s="1"/>
  <c r="G7" i="24"/>
  <c r="H7" i="24" s="1"/>
  <c r="H7" i="23"/>
  <c r="B7" i="24" s="1"/>
  <c r="G6" i="24"/>
  <c r="H6" i="24" s="1"/>
  <c r="H6" i="23"/>
  <c r="B6"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Sarsycki, Matthew</author>
  </authors>
  <commentList>
    <comment ref="B2" authorId="0" shapeId="0" xr:uid="{00000000-0006-0000-0000-000001000000}">
      <text>
        <r>
          <rPr>
            <sz val="9"/>
            <color indexed="81"/>
            <rFont val="Tahoma"/>
            <family val="2"/>
          </rPr>
          <t xml:space="preserve">
</t>
        </r>
      </text>
    </comment>
    <comment ref="C2" authorId="0" shapeId="0" xr:uid="{00000000-0006-0000-0000-000002000000}">
      <text>
        <r>
          <rPr>
            <sz val="9"/>
            <color indexed="81"/>
            <rFont val="Tahoma"/>
            <family val="2"/>
          </rPr>
          <t xml:space="preserve">
</t>
        </r>
      </text>
    </comment>
    <comment ref="D2" authorId="0" shapeId="0" xr:uid="{00000000-0006-0000-0000-000003000000}">
      <text>
        <r>
          <rPr>
            <sz val="9"/>
            <color indexed="81"/>
            <rFont val="Tahoma"/>
            <family val="2"/>
          </rPr>
          <t xml:space="preserve">
</t>
        </r>
      </text>
    </comment>
    <comment ref="E2" authorId="0" shapeId="0" xr:uid="{00000000-0006-0000-0000-000004000000}">
      <text>
        <r>
          <rPr>
            <sz val="9"/>
            <color indexed="81"/>
            <rFont val="Tahoma"/>
            <family val="2"/>
          </rPr>
          <t xml:space="preserve">
</t>
        </r>
      </text>
    </comment>
    <comment ref="F2" authorId="0" shapeId="0" xr:uid="{00000000-0006-0000-0000-000005000000}">
      <text>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Sarsycki, Matthew</author>
  </authors>
  <commentList>
    <comment ref="B1" authorId="0" shapeId="0" xr:uid="{00000000-0006-0000-0A00-000001000000}">
      <text/>
    </comment>
    <comment ref="C1" authorId="0" shapeId="0" xr:uid="{00000000-0006-0000-0A00-000002000000}">
      <text>
        <r>
          <rPr>
            <sz val="9"/>
            <color indexed="81"/>
            <rFont val="Tahoma"/>
            <family val="2"/>
          </rPr>
          <t xml:space="preserve">
</t>
        </r>
      </text>
    </comment>
    <comment ref="D1" authorId="0" shapeId="0" xr:uid="{00000000-0006-0000-0A00-000003000000}">
      <text>
        <r>
          <rPr>
            <sz val="9"/>
            <color indexed="81"/>
            <rFont val="Tahoma"/>
            <family val="2"/>
          </rPr>
          <t xml:space="preserve">
</t>
        </r>
      </text>
    </comment>
    <comment ref="E1" authorId="0" shapeId="0" xr:uid="{00000000-0006-0000-0A00-000004000000}">
      <text>
        <r>
          <rPr>
            <sz val="9"/>
            <color indexed="81"/>
            <rFont val="Tahoma"/>
            <family val="2"/>
          </rPr>
          <t xml:space="preserve">
</t>
        </r>
      </text>
    </comment>
    <comment ref="B2" authorId="0" shapeId="0" xr:uid="{00000000-0006-0000-0A00-000005000000}">
      <text>
        <r>
          <rPr>
            <sz val="9"/>
            <color indexed="81"/>
            <rFont val="Tahoma"/>
            <family val="2"/>
          </rPr>
          <t xml:space="preserve">
</t>
        </r>
      </text>
    </comment>
    <comment ref="C2" authorId="0" shapeId="0" xr:uid="{00000000-0006-0000-0A00-000006000000}">
      <text>
        <r>
          <rPr>
            <sz val="9"/>
            <color indexed="81"/>
            <rFont val="Tahoma"/>
            <family val="2"/>
          </rPr>
          <t xml:space="preserve">
</t>
        </r>
      </text>
    </comment>
    <comment ref="D2" authorId="0" shapeId="0" xr:uid="{00000000-0006-0000-0A00-000007000000}">
      <text>
        <r>
          <rPr>
            <sz val="9"/>
            <color indexed="81"/>
            <rFont val="Tahoma"/>
            <family val="2"/>
          </rPr>
          <t xml:space="preserve">
</t>
        </r>
      </text>
    </comment>
  </commentList>
</comments>
</file>

<file path=xl/sharedStrings.xml><?xml version="1.0" encoding="utf-8"?>
<sst xmlns="http://schemas.openxmlformats.org/spreadsheetml/2006/main" count="342" uniqueCount="337">
  <si>
    <t>Score</t>
  </si>
  <si>
    <t>Impact Score</t>
  </si>
  <si>
    <t>Likelihood Score</t>
  </si>
  <si>
    <t>High</t>
  </si>
  <si>
    <t>Weak</t>
  </si>
  <si>
    <t>Medium</t>
  </si>
  <si>
    <t>Low</t>
  </si>
  <si>
    <t>Strong</t>
  </si>
  <si>
    <t>Fire</t>
  </si>
  <si>
    <t>Likelihood</t>
  </si>
  <si>
    <t>yes</t>
  </si>
  <si>
    <t>no</t>
  </si>
  <si>
    <t>n/a</t>
  </si>
  <si>
    <t>Impact</t>
  </si>
  <si>
    <t>Risk Statement</t>
  </si>
  <si>
    <t>Risk Score</t>
  </si>
  <si>
    <t>Risk Ranking</t>
  </si>
  <si>
    <t>Ranking</t>
  </si>
  <si>
    <t>Net Risk Ranking</t>
  </si>
  <si>
    <t>Additional Mitigation from Programme Activities</t>
  </si>
  <si>
    <t>Net Score</t>
  </si>
  <si>
    <t>Current Mitigation Measures (if any)</t>
  </si>
  <si>
    <t>Strength of Mitigation Measures</t>
  </si>
  <si>
    <t>Who is Responsible</t>
  </si>
  <si>
    <t>Expected Positive Impact of Mitigation Measure</t>
  </si>
  <si>
    <t>Areas of Potential Risk</t>
  </si>
  <si>
    <t>Checklist Statements</t>
  </si>
  <si>
    <t>Programme activities involves construction areas located in sensitive ecosystems or sloping land</t>
  </si>
  <si>
    <t>Ensure that specific camp or transitional site development plans conform to sustainable design criteria including formal site assessments and site plans to minimize environmental impact</t>
  </si>
  <si>
    <t>Energy and resource efficient construction materials and methods should be incorporated into construction plans</t>
  </si>
  <si>
    <t>Fisheries</t>
  </si>
  <si>
    <t>Consider livestock population pressure, carrying capacity of pasture or rangeland and disease burden</t>
  </si>
  <si>
    <t>Flooding</t>
  </si>
  <si>
    <t>Use channel plugs (rocks and brush to slow water flow) and riprap (rocks to protect channel banks) to slow flows in streams and occasional water channels</t>
  </si>
  <si>
    <t>Stabilize slopes with vegetation</t>
  </si>
  <si>
    <t>Drought</t>
  </si>
  <si>
    <t>Increase soil quality to increase moisture retention during dry periods</t>
  </si>
  <si>
    <t>Use crop diversity and intercropping to reduce impact of dry conditions on mono-crops</t>
  </si>
  <si>
    <t>Maintain agricultural diversity and include wild foods and other indigenous sources of food in agricultural systems</t>
  </si>
  <si>
    <t>Maintain areas of natural vegetation intermixed with field to reduce pest impacts</t>
  </si>
  <si>
    <t>High Winds</t>
  </si>
  <si>
    <t>Plant trees and bushes to break flow of winds to reduce wind erosion</t>
  </si>
  <si>
    <t>Earthquake</t>
  </si>
  <si>
    <t>Reduce vegetation load near buildings and habituated areas and avoid the use of non-fire resistant vegetation in fire prone areas</t>
  </si>
  <si>
    <t>Reduce vegetation blocking drainage routes to speed drainage</t>
  </si>
  <si>
    <t>Recycle animal waste to reduce reliance on fertilizers used on other crops</t>
  </si>
  <si>
    <t>Heavy Rainfall/Hail</t>
  </si>
  <si>
    <t>Consider existing and potential conflict with wildlife, including disease transmission and attacks on livestock</t>
  </si>
  <si>
    <t>Livestock</t>
  </si>
  <si>
    <t>Agriculture</t>
  </si>
  <si>
    <t>Site Selection</t>
  </si>
  <si>
    <t>Energy</t>
  </si>
  <si>
    <t>Materials and Waste</t>
  </si>
  <si>
    <t>Ensure that planned area for intervention is not located in an area of high exposure to hazards; which otherwise may need to be moved or adapted in the future (see DRR tab for hazard specific guidance)</t>
  </si>
  <si>
    <t>Ensure livelihood activities can be carried out with access to markets and related services as required</t>
  </si>
  <si>
    <t>Select materials used in emergency camps or transitional shelters based on their ability to be used for permanent shelter or recycled material</t>
  </si>
  <si>
    <t>Minimize potential conflicts with wildlife populations arising from natural predation, grazing, reproduction or migration</t>
  </si>
  <si>
    <t>Ensure that the affected population has access to sufficient quantity of water or adequate quality</t>
  </si>
  <si>
    <t>Ensure the affected population has access to sanitation facilities</t>
  </si>
  <si>
    <t>Protect local groundwater and surface water sources to prevent contamination</t>
  </si>
  <si>
    <t>Identify sanitation facilities that minimize the impact on local natural environmental resources</t>
  </si>
  <si>
    <t>Where appropriate, temporary or transitional shelters should be capable of expansion and upgrading to become permanent shelters</t>
  </si>
  <si>
    <t>Specify materials familiar to the affected population, so that shelters can be constructed and easily maintained</t>
  </si>
  <si>
    <t>Ensure that materials and components are fabricated in such a way that they can be easily and safely separated and reused by the community</t>
  </si>
  <si>
    <t>Assess the demand on local natural environmental resources that would be required as part of programme activities</t>
  </si>
  <si>
    <t>Ensure that the management of local sources of materials maximize local enterprise and livelihood opportunities</t>
  </si>
  <si>
    <t>Identify opportunities for the recycling and reuse of debris as part of programme activities, including local employment and enterprise generation</t>
  </si>
  <si>
    <t>Use renewable energy technologies when possible</t>
  </si>
  <si>
    <t xml:space="preserve">Use fuel efficient stoves </t>
  </si>
  <si>
    <t>Existing Resources used to Develop Environmental Stewardship Tool</t>
  </si>
  <si>
    <t>Caritas Australia Environmental Policy Guidelines</t>
  </si>
  <si>
    <t>The Neat +: A Simple and Pragmatic Project Level Environmental Assessment Tool</t>
  </si>
  <si>
    <t>Caritas Australia</t>
  </si>
  <si>
    <t>UNEP, UN OCHA, USAID, UNHCR, WWF, MSB, IUCN</t>
  </si>
  <si>
    <t>CRS</t>
  </si>
  <si>
    <t>Green Recovery and Reconstruction Toolkit</t>
  </si>
  <si>
    <t>Environmental Risk Register</t>
  </si>
  <si>
    <t xml:space="preserve">Reduce rubbish currently blocking drainage routes to speed draining. </t>
  </si>
  <si>
    <t>Dyes and other waste materials from handicrafts are disposed of in a proper way (not put into waterways)</t>
  </si>
  <si>
    <t xml:space="preserve">http://aims.caritas.org.au/sites/programs/Program%20Management%20Tools%202015%20Onward/CA-IP-POL-003%20-Environment%20Policy.pdf </t>
  </si>
  <si>
    <t xml:space="preserve">Develop fire warning mechanism in the community linked to the local DRM systems </t>
  </si>
  <si>
    <t>Construct terraces, berms, bunds and compost pits along contours of erosion-prone hills/slopes to trap or slow the flow of eroded soil</t>
  </si>
  <si>
    <t>Promote the use of seed and other inputs that are locally available and managed</t>
  </si>
  <si>
    <t>Enterprise Development</t>
  </si>
  <si>
    <t xml:space="preserve">Consider storage and disposal of hazardous chemicals used by the enterprises as well as the safe application of these </t>
  </si>
  <si>
    <t>Forestry</t>
  </si>
  <si>
    <t>Promote traditional/natural building materials such as bamboo and rain trees, through promoting captive plantation by the community.</t>
  </si>
  <si>
    <t>Use indigenous vegetation and community knowledge for food production to reduce damage caused by impacts</t>
  </si>
  <si>
    <t xml:space="preserve">Use/re-excavate ponds as a controlled fishing as a livelihood and also as a rain water harvesting mean </t>
  </si>
  <si>
    <t>Community Led Disaster Risk Management Guide</t>
  </si>
  <si>
    <t>CAFOD, Caritas Australia, CRS, Trocaire</t>
  </si>
  <si>
    <t xml:space="preserve">Laodato Si -  Pope's Encyclical </t>
  </si>
  <si>
    <t>Programme activities are likely to involve extracting materials from the natural resources</t>
  </si>
  <si>
    <t>Programme activities are likely to require land or water use leases or changes in tenure</t>
  </si>
  <si>
    <t>Programme activities are likely to require residents to be resettled</t>
  </si>
  <si>
    <t>Programme activities are likely to result in construction workers or other people moving into or having access to the area</t>
  </si>
  <si>
    <t>Programme activities are likely to involve toxic chemicals (including herbicides, tar, oils, paints and other industrial chemicals) be used or disposed of in the area</t>
  </si>
  <si>
    <t>Programme activities are likely to involve hazardous substances (including large quantities of fuels) to be stored in the area</t>
  </si>
  <si>
    <t>Programme activities are likely to involve water run-off from around springs or boreholes that could cause erosion</t>
  </si>
  <si>
    <t>Programme are likely to produce emissions, affecting air quality for people, animals and  plants</t>
  </si>
  <si>
    <t>Procurement of materials for programme activities are likely to cause any of the above listed statements outside of the programme target areas</t>
  </si>
  <si>
    <t>Programme activities are located near areas that are prone to disease vector outbreaks (e.g. mosquitos, etc.)</t>
  </si>
  <si>
    <t>Programme activities are likely to involve heavy machinery which creates dust or noise problems, or reduces safety for other users</t>
  </si>
  <si>
    <t>Promote communal ecosystem stewardship projects (e.g. catchment protection, wetland preservation)</t>
  </si>
  <si>
    <t>Look for alternative enterprises - avoid clearance of dryland vegetation for agriculture or other purposes</t>
  </si>
  <si>
    <t>Reduce speed of run-off to reduce flows leading to flooding by planting vegetation and/or by stabilizing slopes through bioengineering</t>
  </si>
  <si>
    <t>Retain and use Indigenous vegetation adapted to regenerate following high wind events</t>
  </si>
  <si>
    <t>Carefully select sites for buildings and plant wind resistant vegetation near buildings to reduce impact of high winds</t>
  </si>
  <si>
    <t xml:space="preserve">Site plans should address any physical hazards, minimize the loss of natural vegetation and use the physical landscape to maximize the quality of living conditions </t>
  </si>
  <si>
    <t>Manage the demand on local sources of materials through complementary activities such as communal catchment management, regeneration and replanting</t>
  </si>
  <si>
    <t>Follow national and local laws relating to extraction of materials from natural vegetation</t>
  </si>
  <si>
    <t>Programme activities are likely to require the use of pesticides, fertilizers or other hazardous chemicals</t>
  </si>
  <si>
    <t>Create open areas to serve as evacuation point following earthquakes. These areas can be used as parks, floor channels or other public space between earthquakes</t>
  </si>
  <si>
    <t>Avoid promoting annual cropping and change land use to reduce erosion potential (e.g. from cropping to orchards)</t>
  </si>
  <si>
    <t>Use low or no till methods to limit water loss and wind erosion</t>
  </si>
  <si>
    <t>Reduce or ban burning of natural vegetation to maintain land cover and reduce evapotranspiration</t>
  </si>
  <si>
    <t>Maintain or improve water quality in coastal and nearshore environments</t>
  </si>
  <si>
    <t xml:space="preserve">Ensure waste products from the enterprise are disposed of appropriately </t>
  </si>
  <si>
    <t>Ensure that enterprise adhere to local environmental standards and regulations</t>
  </si>
  <si>
    <t>Promote indigenous fish variety - restrict salt water fishing if not traditionally in place</t>
  </si>
  <si>
    <t>Avoid increasing livestock number without detailed counting, breeding analysis and vegetation productivity projections</t>
  </si>
  <si>
    <t xml:space="preserve">Consider how the enterprise may be able to regenerate or contribute to the retention of the natural resource base - for instance by procuring inputs from environmentally ethical sources </t>
  </si>
  <si>
    <t xml:space="preserve">Consider waste minimization and pollution prevention </t>
  </si>
  <si>
    <t>Ensure proper participation mechanisms and consultation is provided throughout the process, whether this be for relocation or reconstruction</t>
  </si>
  <si>
    <t>Site reviews should include a preliminary review of possible impacts of the site on future inhabitants and of the creation of the site on the environment</t>
  </si>
  <si>
    <t>Monitoring activities should include environmental indicators, a focus on limiting waste and pollution and the perception of the beneficiaries as to environmental issues</t>
  </si>
  <si>
    <t>Liaise with the affected population and local authorities to determine responsibilities for waste management, removal and reuse</t>
  </si>
  <si>
    <t>Promote good hygiene practices</t>
  </si>
  <si>
    <t>Livestock in Emergencies Guidelines and Standards (LEGS)</t>
  </si>
  <si>
    <t>somewhat</t>
  </si>
  <si>
    <t xml:space="preserve"> Answer (Yes, Somewhat, No)</t>
  </si>
  <si>
    <t>Yes</t>
  </si>
  <si>
    <t>No</t>
  </si>
  <si>
    <t>Somewhat</t>
  </si>
  <si>
    <t>Environmental Stewardship Tool</t>
  </si>
  <si>
    <t xml:space="preserve">WHAT </t>
  </si>
  <si>
    <t xml:space="preserve">WHY </t>
  </si>
  <si>
    <t>WHO</t>
  </si>
  <si>
    <t>WHEN</t>
  </si>
  <si>
    <t>HOW TO USE THE TOOL</t>
  </si>
  <si>
    <t>Promote use of inputs that support regeneration of soils such as mulching, shading, reduced burning, reduced tillage, composting, cover crops, nitrogen-fixing species and terracing</t>
  </si>
  <si>
    <t xml:space="preserve">Promote use of perennial shrubs (e.g. pigeon pea) and trees which are compatible with crops that are integrated in the cropped field by leaving native species </t>
  </si>
  <si>
    <t>Encourage mixed farming methods, such as livestock with crops to increase soil fertility</t>
  </si>
  <si>
    <t>Promote sustainable forest harvest techniques and production enterprises such as tree growing, solar, wind, water and biogas generation</t>
  </si>
  <si>
    <t>Sustainable Resource Use and Management Framework</t>
  </si>
  <si>
    <t>Trocaire</t>
  </si>
  <si>
    <t>1. Inclusion of all social groups in the community</t>
  </si>
  <si>
    <t>2. Leadership of the process by the community</t>
  </si>
  <si>
    <t>3. Promotion of accountability by all</t>
  </si>
  <si>
    <t>Guiding Principles of CLDRM</t>
  </si>
  <si>
    <t>Stages and Processes</t>
  </si>
  <si>
    <t>Community Action Planning Template</t>
  </si>
  <si>
    <t xml:space="preserve">https://www.crs.org/our-work-overseas/research-publications/guide-facilitating-community-led-disaster-risk-management </t>
  </si>
  <si>
    <t>Protection Mainstreaming</t>
  </si>
  <si>
    <t>2) Equality/meaningful access: arrange for people’s access to impartial assistance and services - in proportion to need and without any barriers (i.e. discrimination). Pay special attention to individuals and groups who may be particularly vulnerable or have difficulty accessing assistance and services.</t>
  </si>
  <si>
    <t>3) Accountability to beneficiaries: set-up appropriate mechanisms through which affected populations can measure the adequacy of interventions, or address concerns and complaints.</t>
  </si>
  <si>
    <t>4) Participation and empowerment: support the development of self-protection capacities and assist people to claim their rights, including - not exclusively - the rights to shelter, food, water and sanitation, health, and education.</t>
  </si>
  <si>
    <t xml:space="preserve">Relevant Protection Mainstreaming Questions to consider when developing mitigation activities from Tier 3 of the EST </t>
  </si>
  <si>
    <t>Protection Mainstreaming Framework</t>
  </si>
  <si>
    <t xml:space="preserve">https://efom.crs.org/efpm/protection/ </t>
  </si>
  <si>
    <t>Catholic Church</t>
  </si>
  <si>
    <t>Source</t>
  </si>
  <si>
    <t>Link</t>
  </si>
  <si>
    <t xml:space="preserve">https://w2.vatican.va/content/dam/francesco/pdf/encyclicals/documents/papa-francesco_20150524_enciclica-laudato-si_en.pdf </t>
  </si>
  <si>
    <t>Community Led Disaster Risk Management (CLDRM)</t>
  </si>
  <si>
    <t xml:space="preserve">https://www.worldwildlife.org/publications/green-recovery-and-reconstruction-toolkit-grrt </t>
  </si>
  <si>
    <t>Use drought resistant vegetation for food production, commercial use and environmental management</t>
  </si>
  <si>
    <t>1) Prioritize safety and dignity and avoid causing harm: prevent and minimise as much as possible any unintended negative effects of your intervention which can increase people's vulnerability to physical and psychosocial risks.</t>
  </si>
  <si>
    <t>Programme activities are likely to construct proposed structures within 50 meters of a shoreline (e.g. lake, river or sea)</t>
  </si>
  <si>
    <t>Programme activities are likely to generate waste products such as liquid sewage and/or solid waste</t>
  </si>
  <si>
    <t>Programme activities are likely to involve waste disposal nearby local water streams and/or where there are risks of infiltration to ground water via soil</t>
  </si>
  <si>
    <t>Erosion/Landslides</t>
  </si>
  <si>
    <t>Use indigenous vegetation to maintain soil on slopes and areas subject to erosion and landslides</t>
  </si>
  <si>
    <t>Incorporation of resilient construction techniques while using local building materials (see Shelter &amp; Settlement Guidance for more details)</t>
  </si>
  <si>
    <t>Avoid clearance of natural vegetation for agriculture</t>
  </si>
  <si>
    <t>Use biological and physical method to increase water infiltration in the landscape through use of swales, contour making, stones, etc.</t>
  </si>
  <si>
    <t>Include climate friendly multi-purpose cooking stove in the programme, link with private sector or Innovating agencies/local NGOs, so that fire from cooking in open space is reduced completely and reduce the use of firewood in cooking.</t>
  </si>
  <si>
    <t>Avoid cultivation and settlement in flood zones and wetlands</t>
  </si>
  <si>
    <t>Protect enterprise diversity by leaving native species to regenerate</t>
  </si>
  <si>
    <t>Know and apply only the legal methods for fishing</t>
  </si>
  <si>
    <t>Conduct participatory mapping of natural vegetation and support democratic communal forest management/co-management</t>
  </si>
  <si>
    <t>Support reduced energy needs by introducing fuelwood saving stoves and where appropriate, communal cooking arrangements</t>
  </si>
  <si>
    <t>Type programme duration here</t>
  </si>
  <si>
    <t>Type programme title/location here</t>
  </si>
  <si>
    <t>Programme activities are likely to contribute to longer term climate change by contributing to greenhouse gas emissions</t>
  </si>
  <si>
    <t>Programme activities are likely to negatively impact important animal species, habitats or ecosystems in the area (on land or in water)</t>
  </si>
  <si>
    <t>Programme activities are likely to negatively impact coastal areas, wetlands or swamps directly or through ‘downstream’ effects</t>
  </si>
  <si>
    <t>Programme activities are likely to negatively impact slope or soil stability or involve heavy machinery</t>
  </si>
  <si>
    <t>Programme activities are likely to negatively alter the present landscape (e.g. remove rock or soil, dumping spoil or removing timber)</t>
  </si>
  <si>
    <t>Programme activities are likely to negatively impact culturally or archaeologically sensitive areas important to local community or other stakeholders</t>
  </si>
  <si>
    <t>Programme activities are likely to negatively impact seasonal patterns of sand movement (such as sand dune destabilization) in the area and could result in soil erosion</t>
  </si>
  <si>
    <t>Programme activities are likely to negatively impact indigenous communities, such as restricting people’s traditional or customary access to and use of natural resources</t>
  </si>
  <si>
    <t>Storm Surge/Tsunami</t>
  </si>
  <si>
    <t xml:space="preserve">Programme activities are likely to negatively impact resources (drinking water or water for agricultural inputs, food, soil, fuel, medicines, building materials, shells, coral, lime) </t>
  </si>
  <si>
    <t>Programme activities are likely to negatively affect downstream users of resources, notably surface and groundwater</t>
  </si>
  <si>
    <t>RESOURCE IMPACTS</t>
  </si>
  <si>
    <t>CLIMATE CHANGE AND NATURAL HAZARDS</t>
  </si>
  <si>
    <t>WATER AND AIR QUALITY</t>
  </si>
  <si>
    <t>BIOPHYSICAL IMPACTS</t>
  </si>
  <si>
    <t>CULTURAL IMPACTS AND DISPLACEMENT</t>
  </si>
  <si>
    <t>Avoid cultivation/construction on steeply sloping land</t>
  </si>
  <si>
    <t>Where relevant, ensure that construction follows local and national building codes that consider earthquake/seismic resilient methods</t>
  </si>
  <si>
    <t>Make fire protection strips using inflammable material (stones, etc.) around settlements and wild forests</t>
  </si>
  <si>
    <t>Create retention ponds, bioswales and rain gardens in up-slope areas (near top of drainage) to hold back and slow run-off</t>
  </si>
  <si>
    <t xml:space="preserve">Consider energy efficiency measures </t>
  </si>
  <si>
    <t xml:space="preserve">Increase spacing between buildings to reduce impact of building collapse </t>
  </si>
  <si>
    <t>Identify forms of tenure, and promote recognition by local regulatory authorities, donors and NGOs as required</t>
  </si>
  <si>
    <t>WATER</t>
  </si>
  <si>
    <t>SANITATION</t>
  </si>
  <si>
    <t>Community and stakeholder Engagement</t>
  </si>
  <si>
    <t>Groundwater</t>
  </si>
  <si>
    <t>Rainwater</t>
  </si>
  <si>
    <t>Water Quality</t>
  </si>
  <si>
    <t>Excreta Management or Black &amp; Grey water control</t>
  </si>
  <si>
    <t>Solid Waste Management</t>
  </si>
  <si>
    <t>Drainage</t>
  </si>
  <si>
    <t>For ground water extraction, weather submersible pumps, hand pumps or any other pumps are used, measure on a monthly basis the fluctuation of the water table.</t>
  </si>
  <si>
    <t>There are numerous guidelines detailing simple environmental friendly procedures on disposal. More technical guidelines can easily be found and followed to design and dimension correctly a waste disposal site and by such avoid contamination</t>
  </si>
  <si>
    <t>Always approach water abstracting projects through a watershed lens given that the longer term aim should be to contribute to the enhancement of watershed management plans and strengthen systems and institutions protecting and conserving these.</t>
  </si>
  <si>
    <t xml:space="preserve">For interventions involving groundwater sources, ensure that Recharge rate of aquifer is tested so it has the capacity to sustain estimated population needs and other existing water demanding activities (crop irrigation and water for other uses)  </t>
  </si>
  <si>
    <t>Any decision informing activities or methodologies recommended above are based on the results of additional studies including a) the estimated total population to be served b) the estimated population growth for the coming 20 years, c) current uses of water (ground &amp; surface water) in the area ( i.e. agriculture and/or industry); and d) Understand if there is  evidence in the past years of declining water supplies or any other negative impact on the environment</t>
  </si>
  <si>
    <t xml:space="preserve">All excreta and urine (Black Water) should be collected in one safe, water tight and hermetic storage place that avoids the further dispersion of biological pathogens to groundwater and soil. There are numerous technical solutions depending on context (culture, geographical/climatic location, etc). For pertinent solutions fit to the context, contact WASH expert. </t>
  </si>
  <si>
    <t xml:space="preserve">Hygiene Promotion, the soft subsector of WASH is primordially about community engagement and social approaches; therefore HP is much more than just promoting good hygiene habits. All mitigation measures mentioned on this table when implemented will need the support of a strong social team to keep the solutions sustainable.     </t>
  </si>
  <si>
    <r>
      <rPr>
        <b/>
        <u/>
        <sz val="10"/>
        <rFont val="Franklin Gothic Book"/>
        <family val="2"/>
      </rPr>
      <t>Example risk statements:</t>
    </r>
    <r>
      <rPr>
        <b/>
        <sz val="10"/>
        <rFont val="Franklin Gothic Book"/>
        <family val="2"/>
      </rPr>
      <t xml:space="preserve"> 1) Shelter construction in upland areas may produce waste which filters into streams and rivers used for drinking water </t>
    </r>
  </si>
  <si>
    <t>Key Contributors to Environmental Stewardship Tool</t>
  </si>
  <si>
    <t>Simon Addison, Trocaire</t>
  </si>
  <si>
    <t>Ramesh Adhikari, CRS</t>
  </si>
  <si>
    <t>Jacinta Ankus, Caritas Australia</t>
  </si>
  <si>
    <t>Rolando Saul Wallusche, CRS</t>
  </si>
  <si>
    <t>Melissa Tucker, CRS</t>
  </si>
  <si>
    <t>Dina Brick, CRS</t>
  </si>
  <si>
    <t>Cassie Dummet, CAFOD</t>
  </si>
  <si>
    <t>Mustafa Ershad, CRS</t>
  </si>
  <si>
    <t>Melville Fernandez, Caritas Australia</t>
  </si>
  <si>
    <t>Richard Forsyth, Caritas Australia</t>
  </si>
  <si>
    <t>Amy Hilleboe, CRS</t>
  </si>
  <si>
    <t>Rose Hogan, Trocaire</t>
  </si>
  <si>
    <t>Pierre Marie Goimard, CRS</t>
  </si>
  <si>
    <t>Brian Standley, CAFOD</t>
  </si>
  <si>
    <t>Nancy Hearne, CRS</t>
  </si>
  <si>
    <t>Gisele Henriques, CAFOD</t>
  </si>
  <si>
    <t>Adeel Javaid, CRS</t>
  </si>
  <si>
    <t>Tulio Mateo, CRS</t>
  </si>
  <si>
    <t>Scott Martin, Caritas Australia</t>
  </si>
  <si>
    <t>Nelly Maonde, Trocaire</t>
  </si>
  <si>
    <t>Maria Prescilla, Caritas Australia</t>
  </si>
  <si>
    <t>Jamie Richardson, CRS</t>
  </si>
  <si>
    <t>Abishek Shrestha, CRS</t>
  </si>
  <si>
    <t>Matt Sarsycki, Caritas Australia, CAFOD, CRS, Trocaire</t>
  </si>
  <si>
    <t xml:space="preserve">Programme activities are likely to add to demands on local resources, such as water supply systems </t>
  </si>
  <si>
    <t>Programme activities are likely to negatively affect downstream or neighbouring settlements</t>
  </si>
  <si>
    <t>Programme activities are likely to negatively impact forested areas or other local vegetation cover, wetlands, coral reefs or other natural areas in programme area and/or in upstream and downstream or neighbouring areas</t>
  </si>
  <si>
    <t xml:space="preserve">Programme activities are likely to involve discharging nutrients or other effluent (herbicides/ pesticides, human/animal faecal matter, grey and black water) into water bodies </t>
  </si>
  <si>
    <t>Promote good pasture management systems and practices (such as protection and seasonal grazing)</t>
  </si>
  <si>
    <t>Establish or re-establish overflow space in marshes, estuaries and open land to reduce size and speed of flooding</t>
  </si>
  <si>
    <t>Create or re-establish barriers against surge flow from the ocean. The barriers can be permeable to reduce the speed and intensity of surges or impermeable to stop surges</t>
  </si>
  <si>
    <t>Reduce vegetation load in forests and wooded areas at risk of burning through controlled burning and/or mechanical treatment including hand labour to trim trees and bush</t>
  </si>
  <si>
    <t>Address the impact of shelter and settlement activities on hose or neighbouring communities</t>
  </si>
  <si>
    <t>Utilizing constructed wetlands for the purpose of pollution control and wastewater management is one of the best options if land is available. Wetlands can treat various types of waste water, i.e.  from black and greywater to more industrial effluents with content of heavy metals or hazardous pollutions. When doing this, ensure this occurs after a pre-treatment has been applied before pollutants are released to any constructed wetland.</t>
  </si>
  <si>
    <t>Surface water must always be treated. It is the turbidity of water that will determine type of treatment needed; B1) If Turbidity (NTU) &lt; 10 then water must be boiled or chlorinated; B2) If Turbidity (NTU) &gt; 10 then water must be treated with a two step approach: 1) Flocculation and settlement and 2) Chlorination.                                                                The volume of water will determine which is the most appropriate approach.</t>
  </si>
  <si>
    <t>Water with high content of chemicals such as pesticides, herbicides, oils, rest products of water treatment (Aluminium Sulphate, Iron Sulphate and Chlorine) must be disposed according to international environmental standards in specific locations for that purpose. This must be done by specialists and if none is available contact WASH expert of organization. The same applies to water with high content biological materials (excreta, sludge) .</t>
  </si>
  <si>
    <t>The minimum requirement for any piped supply system distributing water, whether it uses ground or surface water, is that water meters are installed at the source to register total extraction rates.</t>
  </si>
  <si>
    <t>Design any sanitation system for safe use of urine and faeces to not pollute groundwater, surface water and soil.</t>
  </si>
  <si>
    <r>
      <t xml:space="preserve">Encourage </t>
    </r>
    <r>
      <rPr>
        <b/>
        <sz val="28"/>
        <color theme="1"/>
        <rFont val="Franklin Gothic Book"/>
        <family val="2"/>
      </rPr>
      <t>home composting, gardening</t>
    </r>
    <r>
      <rPr>
        <sz val="28"/>
        <color theme="1"/>
        <rFont val="Franklin Gothic Book"/>
        <family val="2"/>
      </rPr>
      <t xml:space="preserve"> </t>
    </r>
    <r>
      <rPr>
        <b/>
        <sz val="28"/>
        <color theme="1"/>
        <rFont val="Franklin Gothic Book"/>
        <family val="2"/>
      </rPr>
      <t>and community clean-up</t>
    </r>
    <r>
      <rPr>
        <sz val="28"/>
        <color theme="1"/>
        <rFont val="Franklin Gothic Book"/>
        <family val="2"/>
      </rPr>
      <t xml:space="preserve"> as a solid waste management practice where separation and recycling is done</t>
    </r>
  </si>
  <si>
    <t>Surface water</t>
  </si>
  <si>
    <t xml:space="preserve">When reintroducing water of good quality back to natural sources, ensure that no contaminated water enters aquifers, water reservoirs or pollutes soil and productive land.  </t>
  </si>
  <si>
    <t>Snigdha Chakraborty, CRS</t>
  </si>
  <si>
    <t>Patrick Makenen, Caritas Australia</t>
  </si>
  <si>
    <t>George Wambugu, CAFOD</t>
  </si>
  <si>
    <t>Olaf Westermann, CRS</t>
  </si>
  <si>
    <t xml:space="preserve">http://www.livestock-emergency.net/userfiles/file/legs.pdf </t>
  </si>
  <si>
    <t>LEGS</t>
  </si>
  <si>
    <t>Joy Mugambi, Trocaire</t>
  </si>
  <si>
    <t>*Photo of mangrove plantations in Viet Nam taken by Jennifer Hardy (CRS)</t>
  </si>
  <si>
    <t xml:space="preserve">http://www.qsand.org/ </t>
  </si>
  <si>
    <t>Quantifying Sustainability in the Aftermath of Natural Disasters (QSAND)</t>
  </si>
  <si>
    <t>BRE Global, IFRC</t>
  </si>
  <si>
    <t>Laura Howlett, CRS</t>
  </si>
  <si>
    <r>
      <t xml:space="preserve">When conducting </t>
    </r>
    <r>
      <rPr>
        <b/>
        <sz val="28"/>
        <color theme="1"/>
        <rFont val="Franklin Gothic Book"/>
        <family val="2"/>
      </rPr>
      <t>Solid Waste Management initiatives</t>
    </r>
    <r>
      <rPr>
        <sz val="28"/>
        <color theme="1"/>
        <rFont val="Franklin Gothic Book"/>
        <family val="2"/>
      </rPr>
      <t>, include other stakeholders, beside end users and implementing agency, including local authorities and other WASH, humanitarian and development actors must be involved at some point.</t>
    </r>
  </si>
  <si>
    <r>
      <t xml:space="preserve">Ensure solid waste is separated in the following categories: </t>
    </r>
    <r>
      <rPr>
        <b/>
        <sz val="28"/>
        <color theme="1"/>
        <rFont val="Franklin Gothic Book"/>
        <family val="2"/>
      </rPr>
      <t>Organic, Plastic, Metals and Paper</t>
    </r>
    <r>
      <rPr>
        <sz val="28"/>
        <color theme="1"/>
        <rFont val="Franklin Gothic Book"/>
        <family val="2"/>
      </rPr>
      <t xml:space="preserve"> and recycled if possible. If not possible to recycle it should be disposed with waste of its own class. </t>
    </r>
    <r>
      <rPr>
        <b/>
        <sz val="28"/>
        <color theme="1"/>
        <rFont val="Franklin Gothic Book"/>
        <family val="2"/>
      </rPr>
      <t xml:space="preserve">Oils, solvents and other chemical </t>
    </r>
    <r>
      <rPr>
        <sz val="28"/>
        <color theme="1"/>
        <rFont val="Franklin Gothic Book"/>
        <family val="2"/>
      </rPr>
      <t xml:space="preserve">cannot be mixed with the above and has to be disposed according to international environmental law. </t>
    </r>
  </si>
  <si>
    <r>
      <rPr>
        <sz val="30"/>
        <color theme="1"/>
        <rFont val="Franklin Gothic Book"/>
        <family val="2"/>
      </rPr>
      <t xml:space="preserve">To design any given water supply program with groundwater, to avoid negative consequences, conduct studies including: 1) a Water Balance of the aquifer/watershed; 2)  Geological and Hydrogeological surveys of aquifer/watershed and; 3) Geophysical surveys of where the best groundwater resources may be obtained </t>
    </r>
    <r>
      <rPr>
        <b/>
        <sz val="30"/>
        <color theme="1"/>
        <rFont val="Franklin Gothic Book"/>
        <family val="2"/>
      </rPr>
      <t>(THESE STUDIES ARE STANDARD PROCEDURE AND CAN BE IMPLEMENTED BY HYDROGEOLOGISTS EITHER THROUGH PRIVATE SECTOR OR ACADEMIA.)</t>
    </r>
  </si>
  <si>
    <r>
      <t xml:space="preserve">Ensure </t>
    </r>
    <r>
      <rPr>
        <b/>
        <sz val="32"/>
        <color theme="1"/>
        <rFont val="Franklin Gothic Book"/>
        <family val="2"/>
      </rPr>
      <t>waste pits</t>
    </r>
    <r>
      <rPr>
        <sz val="32"/>
        <color theme="1"/>
        <rFont val="Franklin Gothic Book"/>
        <family val="2"/>
      </rPr>
      <t xml:space="preserve"> are covered with impermeable layers such as geotextile or clay. While the pit is open, ensure rainwater does not enter. This water has to be treated before released back in nature, See WATER QUALITY SECTION.                                                                    Avoid incineration of mixed materials and dumping into waste pits if possible. </t>
    </r>
  </si>
  <si>
    <t>CAMEROON</t>
  </si>
  <si>
    <t>AFGHANISTAN</t>
  </si>
  <si>
    <t>NEPAL</t>
  </si>
  <si>
    <t>PHILIPPINES</t>
  </si>
  <si>
    <t>VIET NAM</t>
  </si>
  <si>
    <t>Resource Impacts</t>
  </si>
  <si>
    <t>Cultural Impacts &amp; Displacement</t>
  </si>
  <si>
    <t>Biophysical Impacts</t>
  </si>
  <si>
    <t>Water &amp; Air Quality</t>
  </si>
  <si>
    <t>Climate Change &amp; Natural Hazards</t>
  </si>
  <si>
    <t>There should not be stagnant water resulting from any WASH intervention.</t>
  </si>
  <si>
    <t>Drainage and infiltration of water (spilled water from point of collection, grey, black water or rain / storm water) should not contaminate ground water or surface water bodies and should not increase flood risks</t>
  </si>
  <si>
    <t>Community representatives and/or local authority should be responsible for any infrastructure and service in the long term. They must be responsible for environmental  stewardship</t>
  </si>
  <si>
    <r>
      <t>A</t>
    </r>
    <r>
      <rPr>
        <b/>
        <sz val="28"/>
        <color theme="1"/>
        <rFont val="Franklin Gothic Book"/>
        <family val="2"/>
      </rPr>
      <t xml:space="preserve"> septic tank is</t>
    </r>
    <r>
      <rPr>
        <sz val="28"/>
        <color theme="1"/>
        <rFont val="Franklin Gothic Book"/>
        <family val="2"/>
      </rPr>
      <t xml:space="preserve"> traditionally built with two chambers and is a technology appropriate for non congested areas in rural and peri urban contexts. Densely populated areas without centralized sewage systems require a more complex septic tank approach.  </t>
    </r>
    <r>
      <rPr>
        <b/>
        <sz val="28"/>
        <color theme="1"/>
        <rFont val="Franklin Gothic Book"/>
        <family val="2"/>
      </rPr>
      <t>Anaerobic Filters, Biofilters for Wastewater and a number of other different arrays of technologies are septic tanks with higher treatment capacity</t>
    </r>
    <r>
      <rPr>
        <sz val="28"/>
        <color theme="1"/>
        <rFont val="Franklin Gothic Book"/>
        <family val="2"/>
      </rPr>
      <t xml:space="preserve">. </t>
    </r>
  </si>
  <si>
    <r>
      <t xml:space="preserve">There are a great number of different dry </t>
    </r>
    <r>
      <rPr>
        <b/>
        <sz val="23"/>
        <color theme="1"/>
        <rFont val="Franklin Gothic Book"/>
        <family val="2"/>
      </rPr>
      <t>composting toilets</t>
    </r>
    <r>
      <rPr>
        <sz val="23"/>
        <color theme="1"/>
        <rFont val="Franklin Gothic Book"/>
        <family val="2"/>
      </rPr>
      <t xml:space="preserve"> that contains human excreta and create conditions for rapid decomposition, including that of any pathogenic organisms into hums. I.e.</t>
    </r>
    <r>
      <rPr>
        <b/>
        <sz val="23"/>
        <color theme="1"/>
        <rFont val="Franklin Gothic Book"/>
        <family val="2"/>
      </rPr>
      <t xml:space="preserve"> Eco San toilets.</t>
    </r>
    <r>
      <rPr>
        <sz val="23"/>
        <color theme="1"/>
        <rFont val="Franklin Gothic Book"/>
        <family val="2"/>
      </rPr>
      <t xml:space="preserve"> There is also the so called perpetual toilets using </t>
    </r>
    <r>
      <rPr>
        <b/>
        <sz val="23"/>
        <color theme="1"/>
        <rFont val="Franklin Gothic Book"/>
        <family val="2"/>
      </rPr>
      <t>tiger worms to digest the sludge</t>
    </r>
    <r>
      <rPr>
        <sz val="23"/>
        <color theme="1"/>
        <rFont val="Franklin Gothic Book"/>
        <family val="2"/>
      </rPr>
      <t xml:space="preserve">. </t>
    </r>
    <r>
      <rPr>
        <b/>
        <sz val="23"/>
        <color theme="1"/>
        <rFont val="Franklin Gothic Book"/>
        <family val="2"/>
      </rPr>
      <t>Biogas</t>
    </r>
    <r>
      <rPr>
        <sz val="23"/>
        <color theme="1"/>
        <rFont val="Franklin Gothic Book"/>
        <family val="2"/>
      </rPr>
      <t xml:space="preserve"> is also a by-product that can be utilized. Biogas uses the combination of human and animal faeces, as a low-cost fuel for heating, cooking and simple electrical power. Biogas requires though a special design. For more information on all these details contact a WASH expert</t>
    </r>
  </si>
  <si>
    <t xml:space="preserve">Relevant Protection Mainstreaming Questions to consider when categorising risks from Tier 2 of the EST </t>
  </si>
  <si>
    <t>Actions have been taken to ensure the needs of vulnerable groups and individuals are reflected during all programme activities</t>
  </si>
  <si>
    <t>Have all staff and programme affiliates (e.g. construction workers) signed and received training on the organisations Code of Conduct, Safeguarding and Protection policies?</t>
  </si>
  <si>
    <t>There is diversity amongst staff (gender/age/ethnicity/religion etc.) to represent the community where we work.   Staff and volunteers are easily identified by communities.</t>
  </si>
  <si>
    <t>A range of diverse groups participated in the selection of criteria for targeting e.g. different ethnic or religious groups, marginalised groups, persons with a disability</t>
  </si>
  <si>
    <t>Consistent messages are used to explain who has been targeted and why to the affected community</t>
  </si>
  <si>
    <t>Programme information is shared in a variety of communication methods (formats, language and media) that are appropriate to the needs of the community, especially the most vulnerable and marginalised groups</t>
  </si>
  <si>
    <t>The project has been adapted to meet the different needs of different groups (e.g. older persons, adolescent girls, people living with disabilities etc.?) to increase their safety, dignity and access to assistance</t>
  </si>
  <si>
    <t>Actions have been taken to protect and maintain existing family and social networks and coping networks</t>
  </si>
  <si>
    <t>Staff collate information regularly on existing protection services and how to contact them and share this information with communities</t>
  </si>
  <si>
    <r>
      <t>Protection mainstreaming is the process of incorporating protection principles and promoting meaningful access, safety and dignity in humanitarian aid and development activities. A link to the full</t>
    </r>
    <r>
      <rPr>
        <b/>
        <sz val="11"/>
        <rFont val="Franklin Gothic Book"/>
        <family val="2"/>
      </rPr>
      <t xml:space="preserve"> Protection Mainstreaming Framework</t>
    </r>
    <r>
      <rPr>
        <sz val="11"/>
        <rFont val="Franklin Gothic Book"/>
        <family val="2"/>
      </rPr>
      <t xml:space="preserve"> developed by CAFOD, Caritas Australia, CRS and Trocaire can be found in the </t>
    </r>
    <r>
      <rPr>
        <b/>
        <sz val="11"/>
        <rFont val="Franklin Gothic Book"/>
        <family val="2"/>
      </rPr>
      <t>Reference Tab</t>
    </r>
    <r>
      <rPr>
        <sz val="11"/>
        <rFont val="Franklin Gothic Book"/>
        <family val="2"/>
      </rPr>
      <t xml:space="preserve">. The guiding principles that must be taken into account in all programme activities are:    </t>
    </r>
  </si>
  <si>
    <t>Vulnerable groups have been identified (Such as internally displaced people, refugees, elderly, sick, child/female headed households, older people or people living with disabilities?)</t>
  </si>
  <si>
    <t>Safety, dignity and access issues are considered in the design of the programme. This analysis includes disaggregating these issues by sex, age and relevant diversity status (disability, ethnicity, economic status etc.)</t>
  </si>
  <si>
    <r>
      <t>Have efforts been made to identify vulnerable groups? (Such as internally displaced people, refugees, elderly, sick, child/female headed households, older people or people living with disabilities?) Have additional risks related to these groups been considered when conducting the EST analysis? 
(</t>
    </r>
    <r>
      <rPr>
        <i/>
        <sz val="10"/>
        <rFont val="Franklin Gothic Book"/>
        <family val="2"/>
      </rPr>
      <t>For example, air quality issues may impact very young or very old people disproportionately. If the target population is predominantly made up of elderly people and young children, this risk should be categorised with that in mind).</t>
    </r>
    <r>
      <rPr>
        <sz val="10"/>
        <rFont val="Franklin Gothic Book"/>
        <family val="2"/>
      </rPr>
      <t xml:space="preserve">
Have gender implications been considered when assessing the risks?  
(For example, an impact on water availability will often impact women and girls more heavily, as in many societies they are responsible for water collection and associated activities (cooking, cleaning etc.)).  </t>
    </r>
  </si>
  <si>
    <t>x</t>
  </si>
  <si>
    <t>BOLIVIA</t>
  </si>
  <si>
    <t>ZIMBABWE</t>
  </si>
  <si>
    <t>Time Frame</t>
  </si>
  <si>
    <t>Make a detailed assessment of the availability, current user profiles and regeneration capacity of the resources and estimate the sustainable offtake of such raw materials in the wild. Consider domestication of the plants to ensure a sustainable supply and to protect these species in the wild.</t>
  </si>
  <si>
    <t>Promote beekeeping and other wild resource based enterprises which preserve the natural environment while offering food and economic opportunities</t>
  </si>
  <si>
    <t>For interventions involving surface water, ensure that; a) the source will not be depleted by intended activities and that other present usages are considered in the final water balance; b) the source is confirmed safe and that further treatment is considered (see water quality section); and c) biproducts of any water treatment processes are disposed safely and not reintroduced into the environment unless previous treatments that follows national and international environmental legislation has been applied .</t>
  </si>
  <si>
    <r>
      <t xml:space="preserve">Rainwater is demineralized, therefore, prolonged consumption as drinking water should be combined with balanced diets that includes regular intake of fruits and vegetables. Ensure soil decompaction activities are implemented in key areas to facilitate infiltration, avoid runoff and further evaporation or flooding events, </t>
    </r>
    <r>
      <rPr>
        <b/>
        <sz val="32"/>
        <color theme="1"/>
        <rFont val="Franklin Gothic Book"/>
        <family val="2"/>
      </rPr>
      <t>See drainage section.</t>
    </r>
  </si>
  <si>
    <r>
      <t xml:space="preserve">Ensure </t>
    </r>
    <r>
      <rPr>
        <b/>
        <sz val="32"/>
        <color theme="1"/>
        <rFont val="Franklin Gothic Book"/>
        <family val="2"/>
      </rPr>
      <t>drainage plans</t>
    </r>
    <r>
      <rPr>
        <sz val="32"/>
        <color theme="1"/>
        <rFont val="Franklin Gothic Book"/>
        <family val="2"/>
      </rPr>
      <t xml:space="preserve"> are always considered for any WASH program and proper engineering/WASH expertise is consulted for large scale construction.  </t>
    </r>
  </si>
  <si>
    <t>Promote the use of recycled or sustainable sources materials to rebuild boats and supporting infrastructure</t>
  </si>
  <si>
    <t xml:space="preserve"> Comments (if needed)</t>
  </si>
  <si>
    <t>Programme activities are likely to impact negatively groundwater reservoirs (over extraction of aquifers) by continual extraction of water from boreholes, particularly during periods of drought or dry years</t>
  </si>
  <si>
    <t xml:space="preserve">https://cafod.org.uk/content/download/46362/548003/version/1/file/ResilienceAndSustainabilityToolkitToSupportIntegratedProgrammeDesign.pdf </t>
  </si>
  <si>
    <t>CAFOD</t>
  </si>
  <si>
    <t>Towards Resilient and Sustainable Communities: A CAFOD Toolkit to Support Integrated Programme Design</t>
  </si>
  <si>
    <t>WWF, ARCS</t>
  </si>
  <si>
    <r>
      <t>Example Mitigation Measure:</t>
    </r>
    <r>
      <rPr>
        <b/>
        <sz val="11"/>
        <rFont val="Franklin Gothic Book"/>
        <family val="2"/>
      </rPr>
      <t xml:space="preserve"> some community members collect waste from local construction projects to prevent it from getting in their fields and water sources; this occurs informally </t>
    </r>
  </si>
  <si>
    <t xml:space="preserve">If quality of groundwater, specifically the chemical and physical parameters are not within the acceptable range stipulated by WHO Drinking Water Standards, the source must be decommissioned. If chemical and physical standards are ok but biological contamination is present then water must be treated; </t>
  </si>
  <si>
    <t>The proposed site for programme activities is located in a  naturally unstable area (prone to coastal erosion, within a zone that would be affected by any rise in sea level or in an area of known earthquake or landslide activity, cyclones or severe storms, floods or droughts)</t>
  </si>
  <si>
    <t>Encourage post-flood fisheries and provide food and income</t>
  </si>
  <si>
    <t>Establish impact zones with little or no human occupation</t>
  </si>
  <si>
    <t>Promote use of trees on farms, polycropping and intercropping to reduce impact of dry conditions</t>
  </si>
  <si>
    <t>Whatever the sanitation approach to be taken it has to be seen in a broader perspective of: a) its water usage: design and dimensioning has to use as little water as possible and; b) That it is environmental health friendly</t>
  </si>
  <si>
    <t>Actions have been taken to ensure that personal and household privacy requirements reflect personal, cultural and familial practices</t>
  </si>
  <si>
    <r>
      <t xml:space="preserve">The Guide to Facilitating Community‑Led Disaster Risk Management (CLDRM) is the result of a joint initiative between CAFOD, Caritas Australia, CRS and Trocaire. The guide provides support to implement and to promote a community-led, inclusive and accountable approach to managing disaster risk and building overall community resilience. The guide is applicable for development programmes, disaster recovery interventions or preparedness initiatives. This guide should be used in conjunction with the EST to promote a community led approach to build resilience and promote environmental stewardship. A link to the guide is provided in the </t>
    </r>
    <r>
      <rPr>
        <b/>
        <sz val="10"/>
        <rFont val="Franklin Gothic Book"/>
        <family val="2"/>
      </rPr>
      <t>Reference Tab</t>
    </r>
    <r>
      <rPr>
        <sz val="10"/>
        <rFont val="Franklin Gothic Book"/>
        <family val="2"/>
      </rPr>
      <t>.</t>
    </r>
  </si>
  <si>
    <t>While it is possible to promote all 10 CLDRM stages throughout a project; time and financial cost is always a factor in implementation. Therefore, in order to incorporate CLDRM principles into the EST, the template below should be applied to any environmental mitigation measures identified using Tier 3 to promote a community led approach (note, the example solutions below are just two of many different approaches that could be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</si>
</sst>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0"/>
      <name val="Arial"/>
    </font>
    <font>
      <sz val="10"/>
      <name val="Arial"/>
      <family val="2"/>
    </font>
    <font>
      <sz val="11"/>
      <name val="Calibri"/>
      <family val="2"/>
    </font>
    <font>
      <u/>
      <sz val="10"/>
      <color theme="11"/>
      <name val="Arial"/>
      <family val="2"/>
    </font>
    <font>
      <sz val="11"/>
      <name val="Gill Sans MT"/>
      <family val="2"/>
    </font>
    <font>
      <b/>
      <sz val="11"/>
      <name val="Gill Sans MT"/>
      <family val="2"/>
    </font>
    <font>
      <sz val="10"/>
      <name val="Gill Sans MT"/>
      <family val="2"/>
    </font>
    <font>
      <sz val="18"/>
      <name val="Arial"/>
      <family val="2"/>
    </font>
    <font>
      <u/>
      <sz val="10"/>
      <color theme="10"/>
      <name val="Arial"/>
      <family val="2"/>
    </font>
    <font>
      <i/>
      <sz val="10"/>
      <name val="Gill Sans MT"/>
      <family val="2"/>
    </font>
    <font>
      <sz val="9"/>
      <color indexed="81"/>
      <name val="Tahoma"/>
      <family val="2"/>
    </font>
    <font>
      <b/>
      <i/>
      <sz val="10"/>
      <name val="Gill Sans MT"/>
      <family val="2"/>
    </font>
    <font>
      <b/>
      <sz val="16"/>
      <color theme="0"/>
      <name val="Gill Sans MT"/>
      <family val="2"/>
    </font>
    <font>
      <b/>
      <sz val="22"/>
      <color theme="0"/>
      <name val="Gill Sans MT"/>
      <family val="2"/>
    </font>
    <font>
      <sz val="14"/>
      <name val="Gill Sans MT"/>
      <family val="2"/>
    </font>
    <font>
      <sz val="22"/>
      <name val="Gill Sans MT"/>
      <family val="2"/>
    </font>
    <font>
      <sz val="16"/>
      <color theme="0"/>
      <name val="Gill Sans MT"/>
      <family val="2"/>
    </font>
    <font>
      <b/>
      <sz val="11"/>
      <name val="Franklin Gothic Book"/>
      <family val="2"/>
    </font>
    <font>
      <sz val="11"/>
      <name val="Franklin Gothic Book"/>
      <family val="2"/>
    </font>
    <font>
      <b/>
      <sz val="12"/>
      <name val="Franklin Gothic Book"/>
      <family val="2"/>
    </font>
    <font>
      <b/>
      <u/>
      <sz val="11"/>
      <name val="Franklin Gothic Book"/>
      <family val="2"/>
    </font>
    <font>
      <b/>
      <sz val="10"/>
      <name val="Franklin Gothic Book"/>
      <family val="2"/>
    </font>
    <font>
      <b/>
      <u/>
      <sz val="10"/>
      <name val="Franklin Gothic Book"/>
      <family val="2"/>
    </font>
    <font>
      <b/>
      <sz val="22"/>
      <color theme="0"/>
      <name val="Franklin Gothic Book"/>
      <family val="2"/>
    </font>
    <font>
      <sz val="10"/>
      <name val="Franklin Gothic Book"/>
      <family val="2"/>
    </font>
    <font>
      <b/>
      <sz val="18"/>
      <color theme="0"/>
      <name val="Franklin Gothic Book"/>
      <family val="2"/>
    </font>
    <font>
      <sz val="18"/>
      <name val="Franklin Gothic Book"/>
      <family val="2"/>
    </font>
    <font>
      <sz val="16"/>
      <name val="Franklin Gothic Book"/>
      <family val="2"/>
    </font>
    <font>
      <sz val="18"/>
      <color theme="1"/>
      <name val="Franklin Gothic Book"/>
      <family val="2"/>
    </font>
    <font>
      <b/>
      <i/>
      <sz val="10"/>
      <name val="Franklin Gothic Book"/>
      <family val="2"/>
    </font>
    <font>
      <i/>
      <sz val="12"/>
      <color theme="0" tint="-0.249977111117893"/>
      <name val="Franklin Gothic Book"/>
      <family val="2"/>
    </font>
    <font>
      <i/>
      <sz val="10"/>
      <color theme="0" tint="-0.249977111117893"/>
      <name val="Franklin Gothic Book"/>
      <family val="2"/>
    </font>
    <font>
      <i/>
      <sz val="11"/>
      <name val="Franklin Gothic Book"/>
      <family val="2"/>
    </font>
    <font>
      <b/>
      <sz val="22"/>
      <name val="Franklin Gothic Book"/>
      <family val="2"/>
    </font>
    <font>
      <b/>
      <sz val="12"/>
      <color rgb="FF222222"/>
      <name val="Arial"/>
      <family val="2"/>
    </font>
    <font>
      <sz val="16"/>
      <color theme="1"/>
      <name val="Franklin Gothic Book"/>
      <family val="2"/>
    </font>
    <font>
      <sz val="28"/>
      <name val="Arial"/>
      <family val="2"/>
    </font>
    <font>
      <b/>
      <sz val="28"/>
      <color theme="0"/>
      <name val="Franklin Gothic Book"/>
      <family val="2"/>
    </font>
    <font>
      <b/>
      <sz val="32"/>
      <color theme="1"/>
      <name val="Franklin Gothic Book"/>
      <family val="2"/>
    </font>
    <font>
      <sz val="28"/>
      <color theme="1"/>
      <name val="Franklin Gothic Book"/>
      <family val="2"/>
    </font>
    <font>
      <sz val="32"/>
      <color theme="1"/>
      <name val="Franklin Gothic Book"/>
      <family val="2"/>
    </font>
    <font>
      <sz val="26"/>
      <color theme="1"/>
      <name val="Franklin Gothic Book"/>
      <family val="2"/>
    </font>
    <font>
      <b/>
      <sz val="28"/>
      <color theme="1"/>
      <name val="Franklin Gothic Book"/>
      <family val="2"/>
    </font>
    <font>
      <sz val="30"/>
      <color theme="1"/>
      <name val="Franklin Gothic Book"/>
      <family val="2"/>
    </font>
    <font>
      <b/>
      <sz val="10"/>
      <name val="Arial"/>
      <family val="2"/>
    </font>
    <font>
      <b/>
      <sz val="30"/>
      <color theme="1"/>
      <name val="Franklin Gothic Book"/>
      <family val="2"/>
    </font>
    <font>
      <b/>
      <sz val="15"/>
      <name val="Franklin Gothic Book"/>
      <family val="2"/>
    </font>
    <font>
      <sz val="12"/>
      <name val="Franklin Gothic Book"/>
      <family val="2"/>
    </font>
    <font>
      <sz val="28"/>
      <name val="Franklin Gothic Book"/>
      <family val="2"/>
    </font>
    <font>
      <sz val="23"/>
      <color theme="1"/>
      <name val="Franklin Gothic Book"/>
      <family val="2"/>
    </font>
    <font>
      <b/>
      <sz val="23"/>
      <color theme="1"/>
      <name val="Franklin Gothic Book"/>
      <family val="2"/>
    </font>
    <font>
      <i/>
      <sz val="10"/>
      <name val="Franklin Gothic Book"/>
      <family val="2"/>
    </font>
    <font>
      <sz val="60"/>
      <name val="Franklin Gothic Book"/>
      <family val="2"/>
    </font>
  </fonts>
  <fills count="4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41AB5D"/>
        <bgColor indexed="64"/>
      </patternFill>
    </fill>
    <fill>
      <patternFill patternType="solid">
        <fgColor rgb="FFF7FCF5"/>
        <bgColor indexed="64"/>
      </patternFill>
    </fill>
    <fill>
      <patternFill patternType="solid">
        <fgColor rgb="FFE5F5E0"/>
        <bgColor indexed="64"/>
      </patternFill>
    </fill>
    <fill>
      <patternFill patternType="solid">
        <fgColor rgb="FFC7E9C0"/>
        <bgColor indexed="64"/>
      </patternFill>
    </fill>
    <fill>
      <patternFill patternType="solid">
        <fgColor rgb="FFA1D99B"/>
        <bgColor indexed="64"/>
      </patternFill>
    </fill>
    <fill>
      <patternFill patternType="solid">
        <fgColor rgb="FF74C476"/>
        <bgColor indexed="64"/>
      </patternFill>
    </fill>
    <fill>
      <patternFill patternType="solid">
        <fgColor rgb="FF238B45"/>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8" tint="0.79998168889431442"/>
        <bgColor indexed="64"/>
      </patternFill>
    </fill>
    <fill>
      <patternFill patternType="solid">
        <fgColor rgb="FFC6DBEF"/>
        <bgColor indexed="64"/>
      </patternFill>
    </fill>
    <fill>
      <patternFill patternType="solid">
        <fgColor rgb="FF004D40"/>
        <bgColor indexed="64"/>
      </patternFill>
    </fill>
    <fill>
      <patternFill patternType="solid">
        <fgColor rgb="FF26A69A"/>
        <bgColor indexed="64"/>
      </patternFill>
    </fill>
    <fill>
      <patternFill patternType="solid">
        <fgColor rgb="FF4DB6AC"/>
        <bgColor indexed="64"/>
      </patternFill>
    </fill>
    <fill>
      <patternFill patternType="solid">
        <fgColor rgb="FF80CBC4"/>
        <bgColor indexed="64"/>
      </patternFill>
    </fill>
    <fill>
      <patternFill patternType="solid">
        <fgColor rgb="FF00695C"/>
        <bgColor indexed="64"/>
      </patternFill>
    </fill>
    <fill>
      <patternFill patternType="solid">
        <fgColor rgb="FF00796B"/>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228242"/>
        <bgColor indexed="64"/>
      </patternFill>
    </fill>
    <fill>
      <patternFill patternType="solid">
        <fgColor rgb="FFDAEEF3"/>
        <bgColor indexed="64"/>
      </patternFill>
    </fill>
    <fill>
      <patternFill patternType="solid">
        <fgColor rgb="FFDCE6F1"/>
        <bgColor indexed="64"/>
      </patternFill>
    </fill>
    <fill>
      <patternFill patternType="solid">
        <fgColor rgb="FF95B3D7"/>
        <bgColor indexed="64"/>
      </patternFill>
    </fill>
    <fill>
      <patternFill patternType="solid">
        <fgColor rgb="FF4F81BD"/>
        <bgColor indexed="64"/>
      </patternFill>
    </fill>
    <fill>
      <patternFill patternType="solid">
        <fgColor rgb="FF366092"/>
        <bgColor indexed="64"/>
      </patternFill>
    </fill>
    <fill>
      <patternFill patternType="solid">
        <fgColor rgb="FFFDE9D9"/>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B1A0C7"/>
        <bgColor indexed="64"/>
      </patternFill>
    </fill>
    <fill>
      <patternFill patternType="solid">
        <fgColor rgb="FFCCC0DA"/>
        <bgColor indexed="64"/>
      </patternFill>
    </fill>
    <fill>
      <patternFill patternType="solid">
        <fgColor rgb="FFE4DFEC"/>
        <bgColor indexed="64"/>
      </patternFill>
    </fill>
    <fill>
      <patternFill patternType="solid">
        <fgColor theme="7" tint="-0.249977111117893"/>
        <bgColor indexed="64"/>
      </patternFill>
    </fill>
    <fill>
      <patternFill patternType="solid">
        <fgColor rgb="FF00897B"/>
        <bgColor indexed="64"/>
      </patternFill>
    </fill>
    <fill>
      <patternFill patternType="solid">
        <fgColor rgb="FFDDD9C4"/>
        <bgColor indexed="64"/>
      </patternFill>
    </fill>
    <fill>
      <patternFill patternType="solid">
        <fgColor rgb="FFC4BD97"/>
        <bgColor indexed="64"/>
      </patternFill>
    </fill>
    <fill>
      <patternFill patternType="solid">
        <fgColor rgb="FFF2DCDB"/>
        <bgColor indexed="64"/>
      </patternFill>
    </fill>
    <fill>
      <patternFill patternType="solid">
        <fgColor rgb="FF3690C0"/>
        <bgColor indexed="64"/>
      </patternFill>
    </fill>
    <fill>
      <patternFill patternType="solid">
        <fgColor theme="0" tint="-0.249977111117893"/>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indexed="64"/>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right style="thin">
        <color indexed="64"/>
      </right>
      <top/>
      <bottom style="thin">
        <color auto="1"/>
      </bottom>
      <diagonal/>
    </border>
    <border>
      <left/>
      <right style="medium">
        <color indexed="64"/>
      </right>
      <top/>
      <bottom/>
      <diagonal/>
    </border>
    <border>
      <left/>
      <right/>
      <top style="medium">
        <color auto="1"/>
      </top>
      <bottom style="medium">
        <color auto="1"/>
      </bottom>
      <diagonal/>
    </border>
    <border>
      <left style="medium">
        <color indexed="64"/>
      </left>
      <right/>
      <top/>
      <bottom/>
      <diagonal/>
    </border>
    <border>
      <left/>
      <right/>
      <top style="medium">
        <color indexed="64"/>
      </top>
      <bottom/>
      <diagonal/>
    </border>
    <border>
      <left style="medium">
        <color auto="1"/>
      </left>
      <right style="medium">
        <color auto="1"/>
      </right>
      <top/>
      <bottom/>
      <diagonal/>
    </border>
  </borders>
  <cellStyleXfs count="18">
    <xf numFmtId="0" fontId="0"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applyNumberFormat="0" applyFill="0" applyBorder="0" applyAlignment="0" applyProtection="0"/>
  </cellStyleXfs>
  <cellXfs count="185">
    <xf numFmtId="0" fontId="0" fillId="0" borderId="0" xfId="0"/>
    <xf numFmtId="0" fontId="1" fillId="0" borderId="0" xfId="0" applyFont="1"/>
    <xf numFmtId="0" fontId="1" fillId="0" borderId="1" xfId="0" applyFont="1" applyBorder="1" applyAlignment="1">
      <alignment horizontal="center"/>
    </xf>
    <xf numFmtId="49" fontId="1" fillId="0" borderId="1" xfId="0" applyNumberFormat="1" applyFont="1" applyBorder="1" applyAlignment="1">
      <alignment horizontal="center"/>
    </xf>
    <xf numFmtId="0" fontId="4" fillId="0" borderId="1" xfId="0" applyFont="1" applyBorder="1"/>
    <xf numFmtId="1" fontId="4" fillId="0" borderId="1" xfId="0" applyNumberFormat="1" applyFont="1" applyBorder="1"/>
    <xf numFmtId="0" fontId="4" fillId="0" borderId="1" xfId="0" applyFont="1" applyBorder="1" applyAlignment="1">
      <alignment wrapText="1"/>
    </xf>
    <xf numFmtId="0" fontId="0" fillId="2" borderId="0" xfId="0" applyFill="1"/>
    <xf numFmtId="0" fontId="6" fillId="0" borderId="0" xfId="0" applyFont="1"/>
    <xf numFmtId="0" fontId="6" fillId="0" borderId="0" xfId="0" applyFont="1" applyAlignment="1">
      <alignment wrapText="1"/>
    </xf>
    <xf numFmtId="0" fontId="7" fillId="0" borderId="0" xfId="0" applyFont="1"/>
    <xf numFmtId="0" fontId="5" fillId="3" borderId="1" xfId="0" applyFont="1" applyFill="1" applyBorder="1"/>
    <xf numFmtId="0" fontId="5" fillId="3" borderId="1" xfId="0" applyFont="1" applyFill="1" applyBorder="1" applyAlignment="1">
      <alignment wrapText="1"/>
    </xf>
    <xf numFmtId="0" fontId="2" fillId="0" borderId="0" xfId="0" applyFont="1" applyFill="1" applyBorder="1" applyAlignment="1">
      <alignment vertical="center" wrapText="1"/>
    </xf>
    <xf numFmtId="0" fontId="0" fillId="0" borderId="0" xfId="0" applyBorder="1"/>
    <xf numFmtId="0" fontId="4" fillId="11" borderId="1" xfId="0" applyFont="1" applyFill="1" applyBorder="1"/>
    <xf numFmtId="0" fontId="4" fillId="2" borderId="1" xfId="0" applyFont="1" applyFill="1" applyBorder="1" applyAlignment="1">
      <alignment wrapText="1"/>
    </xf>
    <xf numFmtId="0" fontId="4" fillId="0" borderId="1" xfId="0" applyFont="1" applyFill="1" applyBorder="1"/>
    <xf numFmtId="0" fontId="0" fillId="0" borderId="1" xfId="0" applyBorder="1"/>
    <xf numFmtId="0" fontId="7" fillId="0" borderId="1" xfId="0" applyFont="1" applyBorder="1"/>
    <xf numFmtId="0" fontId="1" fillId="0" borderId="0" xfId="0" applyFont="1" applyAlignment="1">
      <alignment wrapText="1"/>
    </xf>
    <xf numFmtId="0" fontId="4" fillId="0" borderId="1" xfId="0" applyFont="1" applyFill="1" applyBorder="1" applyAlignment="1">
      <alignment wrapText="1"/>
    </xf>
    <xf numFmtId="0" fontId="11" fillId="16" borderId="1" xfId="0" applyFont="1" applyFill="1" applyBorder="1"/>
    <xf numFmtId="0" fontId="8" fillId="0" borderId="1" xfId="17" applyBorder="1"/>
    <xf numFmtId="0" fontId="9" fillId="0" borderId="0" xfId="0" applyFont="1"/>
    <xf numFmtId="0" fontId="14" fillId="0" borderId="1" xfId="0" applyFont="1" applyBorder="1" applyAlignment="1">
      <alignment horizontal="center"/>
    </xf>
    <xf numFmtId="0" fontId="0" fillId="21" borderId="0" xfId="0" applyFill="1"/>
    <xf numFmtId="0" fontId="4" fillId="22" borderId="0" xfId="0" applyFont="1" applyFill="1"/>
    <xf numFmtId="0" fontId="0" fillId="22" borderId="0" xfId="0" applyFill="1"/>
    <xf numFmtId="0" fontId="15" fillId="0" borderId="0" xfId="0" applyFont="1" applyAlignment="1">
      <alignment wrapText="1"/>
    </xf>
    <xf numFmtId="0" fontId="16" fillId="23" borderId="1" xfId="0" applyFont="1" applyFill="1" applyBorder="1"/>
    <xf numFmtId="0" fontId="12" fillId="24" borderId="1" xfId="0" applyFont="1" applyFill="1" applyBorder="1"/>
    <xf numFmtId="0" fontId="12" fillId="24" borderId="4" xfId="0" applyFont="1" applyFill="1" applyBorder="1"/>
    <xf numFmtId="0" fontId="18" fillId="0" borderId="7" xfId="0" applyFont="1" applyBorder="1" applyAlignment="1">
      <alignment vertical="center" wrapText="1"/>
    </xf>
    <xf numFmtId="0" fontId="19" fillId="0" borderId="1" xfId="0" applyFont="1" applyBorder="1" applyAlignment="1">
      <alignment horizontal="center"/>
    </xf>
    <xf numFmtId="0" fontId="17" fillId="21" borderId="1" xfId="0" applyFont="1" applyFill="1" applyBorder="1"/>
    <xf numFmtId="0" fontId="21" fillId="21" borderId="0" xfId="0" applyFont="1" applyFill="1" applyAlignment="1">
      <alignment vertical="top"/>
    </xf>
    <xf numFmtId="0" fontId="18" fillId="0" borderId="1" xfId="0" applyNumberFormat="1" applyFont="1" applyBorder="1" applyAlignment="1">
      <alignment horizontal="left" wrapText="1"/>
    </xf>
    <xf numFmtId="0" fontId="18" fillId="0" borderId="9" xfId="0" applyFont="1" applyBorder="1" applyAlignment="1">
      <alignment vertical="center" wrapText="1"/>
    </xf>
    <xf numFmtId="0" fontId="17" fillId="22" borderId="1" xfId="0" applyFont="1" applyFill="1" applyBorder="1"/>
    <xf numFmtId="0" fontId="17" fillId="22" borderId="1" xfId="0" applyFont="1" applyFill="1" applyBorder="1" applyAlignment="1">
      <alignment wrapText="1"/>
    </xf>
    <xf numFmtId="0" fontId="20" fillId="22" borderId="0" xfId="0" applyFont="1" applyFill="1"/>
    <xf numFmtId="0" fontId="24" fillId="18" borderId="1" xfId="0" applyFont="1" applyFill="1" applyBorder="1" applyAlignment="1">
      <alignment vertical="center"/>
    </xf>
    <xf numFmtId="0" fontId="24" fillId="18" borderId="1" xfId="0" applyFont="1" applyFill="1" applyBorder="1" applyAlignment="1">
      <alignment vertical="center" wrapText="1"/>
    </xf>
    <xf numFmtId="0" fontId="19" fillId="29" borderId="0" xfId="0" applyFont="1" applyFill="1"/>
    <xf numFmtId="0" fontId="24" fillId="14" borderId="10" xfId="0" applyFont="1" applyFill="1" applyBorder="1" applyAlignment="1">
      <alignment vertical="center" wrapText="1"/>
    </xf>
    <xf numFmtId="0" fontId="24" fillId="14" borderId="1" xfId="0" applyFont="1" applyFill="1" applyBorder="1" applyAlignment="1">
      <alignment vertical="center" wrapText="1"/>
    </xf>
    <xf numFmtId="0" fontId="27" fillId="25" borderId="1" xfId="0" applyFont="1" applyFill="1" applyBorder="1" applyAlignment="1">
      <alignment vertical="center" wrapText="1"/>
    </xf>
    <xf numFmtId="0" fontId="27" fillId="26" borderId="1" xfId="0" applyFont="1" applyFill="1" applyBorder="1" applyAlignment="1">
      <alignment vertical="center" wrapText="1"/>
    </xf>
    <xf numFmtId="0" fontId="27" fillId="27" borderId="4" xfId="0" applyFont="1" applyFill="1" applyBorder="1" applyAlignment="1">
      <alignment vertical="center" wrapText="1"/>
    </xf>
    <xf numFmtId="0" fontId="27" fillId="27" borderId="4" xfId="0" applyFont="1" applyFill="1" applyBorder="1" applyAlignment="1">
      <alignment vertical="center"/>
    </xf>
    <xf numFmtId="0" fontId="27" fillId="0" borderId="0" xfId="0" applyFont="1" applyAlignment="1">
      <alignment vertical="center"/>
    </xf>
    <xf numFmtId="0" fontId="27" fillId="0" borderId="0" xfId="0" applyFont="1" applyAlignment="1">
      <alignment vertical="center" wrapText="1"/>
    </xf>
    <xf numFmtId="0" fontId="24" fillId="15" borderId="1" xfId="0" applyFont="1" applyFill="1" applyBorder="1" applyAlignment="1">
      <alignment vertical="center" wrapText="1"/>
    </xf>
    <xf numFmtId="0" fontId="24" fillId="14" borderId="1" xfId="0" applyFont="1" applyFill="1" applyBorder="1" applyAlignment="1">
      <alignment horizontal="left" vertical="center" wrapText="1"/>
    </xf>
    <xf numFmtId="0" fontId="24" fillId="13" borderId="1" xfId="0" applyFont="1" applyFill="1" applyBorder="1" applyAlignment="1">
      <alignment vertical="center" wrapText="1"/>
    </xf>
    <xf numFmtId="0" fontId="24" fillId="12" borderId="3" xfId="0" applyFont="1" applyFill="1" applyBorder="1" applyAlignment="1">
      <alignment horizontal="left" vertical="center" wrapText="1"/>
    </xf>
    <xf numFmtId="0" fontId="24" fillId="0" borderId="0" xfId="0" applyFont="1" applyAlignment="1">
      <alignment vertical="center"/>
    </xf>
    <xf numFmtId="0" fontId="24" fillId="0" borderId="0" xfId="0" applyFont="1" applyAlignment="1">
      <alignment vertical="center" wrapText="1"/>
    </xf>
    <xf numFmtId="0" fontId="26" fillId="5" borderId="1" xfId="0" applyFont="1" applyFill="1" applyBorder="1" applyAlignment="1">
      <alignment vertical="center" wrapText="1"/>
    </xf>
    <xf numFmtId="0" fontId="26" fillId="6" borderId="1" xfId="0" applyFont="1" applyFill="1" applyBorder="1" applyAlignment="1">
      <alignment vertical="center" wrapText="1"/>
    </xf>
    <xf numFmtId="0" fontId="26" fillId="7" borderId="1" xfId="0" applyFont="1" applyFill="1" applyBorder="1" applyAlignment="1">
      <alignment vertical="center" wrapText="1"/>
    </xf>
    <xf numFmtId="0" fontId="26" fillId="8" borderId="1" xfId="0" applyFont="1" applyFill="1" applyBorder="1" applyAlignment="1">
      <alignment vertical="center" wrapText="1"/>
    </xf>
    <xf numFmtId="0" fontId="26" fillId="9" borderId="1" xfId="0" applyFont="1" applyFill="1" applyBorder="1" applyAlignment="1">
      <alignment vertical="center" wrapText="1"/>
    </xf>
    <xf numFmtId="0" fontId="26" fillId="4" borderId="1" xfId="0" applyFont="1" applyFill="1" applyBorder="1" applyAlignment="1">
      <alignment vertical="center" wrapText="1"/>
    </xf>
    <xf numFmtId="0" fontId="26" fillId="10" borderId="1" xfId="0" applyFont="1" applyFill="1" applyBorder="1" applyAlignment="1">
      <alignment vertical="center" wrapText="1"/>
    </xf>
    <xf numFmtId="0" fontId="26" fillId="28" borderId="1" xfId="0" applyFont="1" applyFill="1" applyBorder="1" applyAlignment="1">
      <alignment vertical="center" wrapText="1"/>
    </xf>
    <xf numFmtId="0" fontId="26" fillId="0" borderId="0" xfId="0" applyFont="1" applyAlignment="1">
      <alignment vertical="center"/>
    </xf>
    <xf numFmtId="0" fontId="28" fillId="9" borderId="1" xfId="0" applyFont="1" applyFill="1" applyBorder="1" applyAlignment="1">
      <alignment vertical="center" wrapText="1"/>
    </xf>
    <xf numFmtId="0" fontId="25" fillId="19" borderId="1" xfId="0" applyFont="1" applyFill="1" applyBorder="1" applyAlignment="1">
      <alignment horizontal="center"/>
    </xf>
    <xf numFmtId="0" fontId="17" fillId="17" borderId="1" xfId="0" applyFont="1" applyFill="1" applyBorder="1"/>
    <xf numFmtId="0" fontId="29" fillId="16" borderId="1" xfId="0" applyFont="1" applyFill="1" applyBorder="1"/>
    <xf numFmtId="0" fontId="24" fillId="30" borderId="1" xfId="0" applyFont="1" applyFill="1" applyBorder="1" applyAlignment="1">
      <alignment vertical="center" wrapText="1"/>
    </xf>
    <xf numFmtId="0" fontId="24" fillId="33" borderId="1" xfId="0" applyFont="1" applyFill="1" applyBorder="1" applyAlignment="1">
      <alignment vertical="center" wrapText="1"/>
    </xf>
    <xf numFmtId="0" fontId="24" fillId="32" borderId="1" xfId="0" applyFont="1" applyFill="1" applyBorder="1" applyAlignment="1">
      <alignment vertical="center" wrapText="1"/>
    </xf>
    <xf numFmtId="0" fontId="24" fillId="31" borderId="1" xfId="0" applyFont="1" applyFill="1" applyBorder="1" applyAlignment="1">
      <alignment vertical="center" wrapText="1"/>
    </xf>
    <xf numFmtId="0" fontId="24" fillId="30" borderId="1" xfId="0" applyFont="1" applyFill="1" applyBorder="1" applyAlignment="1">
      <alignment wrapText="1"/>
    </xf>
    <xf numFmtId="0" fontId="30" fillId="0" borderId="0" xfId="0" applyFont="1"/>
    <xf numFmtId="0" fontId="31" fillId="0" borderId="0" xfId="0" applyFont="1"/>
    <xf numFmtId="0" fontId="2" fillId="0" borderId="0" xfId="0" applyFont="1" applyAlignment="1">
      <alignment wrapText="1"/>
    </xf>
    <xf numFmtId="0" fontId="26" fillId="7" borderId="1" xfId="0" applyFont="1" applyFill="1" applyBorder="1" applyAlignment="1">
      <alignment horizontal="left" vertical="center" wrapText="1"/>
    </xf>
    <xf numFmtId="0" fontId="18" fillId="0" borderId="13" xfId="0" applyFont="1" applyBorder="1" applyAlignment="1">
      <alignment vertical="center" wrapText="1"/>
    </xf>
    <xf numFmtId="0" fontId="18" fillId="0" borderId="14" xfId="0" applyFont="1" applyBorder="1" applyAlignment="1">
      <alignment vertical="center" wrapText="1"/>
    </xf>
    <xf numFmtId="0" fontId="18" fillId="0" borderId="5" xfId="0" applyFont="1" applyBorder="1" applyAlignment="1">
      <alignment vertical="center" wrapText="1"/>
    </xf>
    <xf numFmtId="0" fontId="18" fillId="0" borderId="5" xfId="0" applyFont="1" applyBorder="1" applyAlignment="1">
      <alignment wrapText="1"/>
    </xf>
    <xf numFmtId="0" fontId="14" fillId="0" borderId="0" xfId="0" applyFont="1" applyBorder="1" applyAlignment="1">
      <alignment horizontal="center"/>
    </xf>
    <xf numFmtId="0" fontId="18" fillId="0" borderId="16" xfId="0" applyFont="1" applyBorder="1" applyAlignment="1">
      <alignment vertical="center" wrapText="1"/>
    </xf>
    <xf numFmtId="0" fontId="33" fillId="0" borderId="1" xfId="0" applyFont="1" applyBorder="1" applyAlignment="1">
      <alignment horizontal="center"/>
    </xf>
    <xf numFmtId="0" fontId="34" fillId="0" borderId="0" xfId="0" applyFont="1"/>
    <xf numFmtId="0" fontId="27" fillId="34" borderId="1" xfId="0" applyFont="1" applyFill="1" applyBorder="1" applyAlignment="1">
      <alignment vertical="center" wrapText="1"/>
    </xf>
    <xf numFmtId="0" fontId="35" fillId="34" borderId="1" xfId="0" applyFont="1" applyFill="1" applyBorder="1" applyAlignment="1">
      <alignment wrapText="1"/>
    </xf>
    <xf numFmtId="0" fontId="36" fillId="0" borderId="0" xfId="0" applyFont="1"/>
    <xf numFmtId="0" fontId="37" fillId="36" borderId="1" xfId="0" applyFont="1" applyFill="1" applyBorder="1" applyAlignment="1">
      <alignment horizontal="center" vertical="center" wrapText="1"/>
    </xf>
    <xf numFmtId="0" fontId="37" fillId="36" borderId="1" xfId="0" applyFont="1" applyFill="1" applyBorder="1" applyAlignment="1">
      <alignment horizontal="center" vertical="center"/>
    </xf>
    <xf numFmtId="0" fontId="37" fillId="42" borderId="1" xfId="0" applyFont="1" applyFill="1" applyBorder="1" applyAlignment="1">
      <alignment horizontal="center" vertical="center"/>
    </xf>
    <xf numFmtId="0" fontId="39" fillId="37" borderId="1" xfId="0" applyFont="1" applyFill="1" applyBorder="1" applyAlignment="1">
      <alignment vertical="center" wrapText="1"/>
    </xf>
    <xf numFmtId="0" fontId="24" fillId="32" borderId="1" xfId="0" applyFont="1" applyFill="1" applyBorder="1" applyAlignment="1">
      <alignment horizontal="left" vertical="center" wrapText="1"/>
    </xf>
    <xf numFmtId="0" fontId="39" fillId="44" borderId="1" xfId="0" applyFont="1" applyFill="1" applyBorder="1" applyAlignment="1">
      <alignment vertical="center" wrapText="1"/>
    </xf>
    <xf numFmtId="0" fontId="39" fillId="45" borderId="1" xfId="0" applyFont="1" applyFill="1" applyBorder="1" applyAlignment="1">
      <alignment horizontal="left" vertical="center" wrapText="1"/>
    </xf>
    <xf numFmtId="0" fontId="44" fillId="0" borderId="0" xfId="0" applyFont="1"/>
    <xf numFmtId="0" fontId="4" fillId="0" borderId="1" xfId="0" applyFont="1" applyBorder="1" applyAlignment="1" applyProtection="1">
      <alignment horizontal="left" wrapText="1"/>
      <protection locked="0"/>
    </xf>
    <xf numFmtId="0" fontId="4" fillId="0" borderId="1" xfId="0" applyFont="1" applyBorder="1" applyProtection="1">
      <protection locked="0"/>
    </xf>
    <xf numFmtId="0" fontId="0" fillId="0" borderId="1" xfId="0" applyBorder="1" applyAlignment="1" applyProtection="1">
      <alignment wrapText="1"/>
      <protection locked="0"/>
    </xf>
    <xf numFmtId="0" fontId="4" fillId="0" borderId="8"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0" borderId="1" xfId="0" applyFont="1" applyBorder="1" applyAlignment="1" applyProtection="1">
      <alignment wrapText="1"/>
      <protection locked="0"/>
    </xf>
    <xf numFmtId="0" fontId="39" fillId="38" borderId="1" xfId="0" applyFont="1" applyFill="1" applyBorder="1" applyAlignment="1">
      <alignment vertical="center" wrapText="1"/>
    </xf>
    <xf numFmtId="0" fontId="43" fillId="42" borderId="1" xfId="0" applyFont="1" applyFill="1" applyBorder="1" applyAlignment="1">
      <alignment vertical="center" wrapText="1"/>
    </xf>
    <xf numFmtId="0" fontId="39" fillId="41" borderId="1" xfId="0" applyFont="1" applyFill="1" applyBorder="1" applyAlignment="1">
      <alignment vertical="center" wrapText="1"/>
    </xf>
    <xf numFmtId="0" fontId="43" fillId="41" borderId="1" xfId="0" applyFont="1" applyFill="1" applyBorder="1" applyAlignment="1">
      <alignment horizontal="left" vertical="center" wrapText="1"/>
    </xf>
    <xf numFmtId="0" fontId="47" fillId="0" borderId="1" xfId="0" applyFont="1" applyBorder="1"/>
    <xf numFmtId="0" fontId="48" fillId="36" borderId="1" xfId="0" applyFont="1" applyFill="1" applyBorder="1" applyAlignment="1">
      <alignment horizontal="left" vertical="center" wrapText="1"/>
    </xf>
    <xf numFmtId="0" fontId="49" fillId="37" borderId="1" xfId="0" applyFont="1" applyFill="1" applyBorder="1" applyAlignment="1">
      <alignment vertical="center" wrapText="1"/>
    </xf>
    <xf numFmtId="0" fontId="41" fillId="42" borderId="1" xfId="0" applyFont="1" applyFill="1" applyBorder="1" applyAlignment="1">
      <alignment vertical="center" wrapText="1"/>
    </xf>
    <xf numFmtId="0" fontId="39" fillId="42" borderId="1" xfId="0" applyFont="1" applyFill="1" applyBorder="1" applyAlignment="1">
      <alignment horizontal="left" vertical="center" wrapText="1"/>
    </xf>
    <xf numFmtId="0" fontId="18" fillId="29" borderId="11" xfId="0" applyFont="1" applyFill="1" applyBorder="1" applyAlignment="1">
      <alignment vertical="center" wrapText="1"/>
    </xf>
    <xf numFmtId="0" fontId="18" fillId="29" borderId="12" xfId="0" applyFont="1" applyFill="1" applyBorder="1" applyAlignment="1">
      <alignment wrapText="1"/>
    </xf>
    <xf numFmtId="0" fontId="0" fillId="0" borderId="0" xfId="0" applyAlignment="1">
      <alignment horizontal="center"/>
    </xf>
    <xf numFmtId="0" fontId="52" fillId="47" borderId="1" xfId="0" applyFont="1" applyFill="1" applyBorder="1" applyAlignment="1">
      <alignment horizontal="center"/>
    </xf>
    <xf numFmtId="0" fontId="52" fillId="47" borderId="1" xfId="0" applyFont="1" applyFill="1" applyBorder="1" applyAlignment="1"/>
    <xf numFmtId="0" fontId="0" fillId="22" borderId="22" xfId="0" applyFill="1" applyBorder="1"/>
    <xf numFmtId="0" fontId="32" fillId="48" borderId="15" xfId="0" applyFont="1" applyFill="1" applyBorder="1" applyAlignment="1">
      <alignment vertical="center" wrapText="1"/>
    </xf>
    <xf numFmtId="0" fontId="32" fillId="48" borderId="15" xfId="0" applyFont="1" applyFill="1" applyBorder="1" applyAlignment="1">
      <alignment horizontal="left" vertical="center" wrapText="1"/>
    </xf>
    <xf numFmtId="0" fontId="32" fillId="48" borderId="24" xfId="0" applyFont="1" applyFill="1" applyBorder="1" applyAlignment="1">
      <alignment vertical="center" wrapText="1"/>
    </xf>
    <xf numFmtId="0" fontId="0" fillId="0" borderId="25" xfId="0" applyBorder="1"/>
    <xf numFmtId="0" fontId="0" fillId="48" borderId="24" xfId="0" applyFill="1" applyBorder="1" applyAlignment="1">
      <alignment horizontal="center"/>
    </xf>
    <xf numFmtId="0" fontId="18" fillId="48" borderId="24" xfId="0" applyFont="1" applyFill="1" applyBorder="1" applyAlignment="1">
      <alignment vertical="center" wrapText="1"/>
    </xf>
    <xf numFmtId="0" fontId="0" fillId="48" borderId="26" xfId="0" applyFill="1" applyBorder="1"/>
    <xf numFmtId="0" fontId="18" fillId="0" borderId="27" xfId="0" applyFont="1" applyBorder="1" applyAlignment="1">
      <alignment vertical="center" wrapText="1"/>
    </xf>
    <xf numFmtId="0" fontId="4" fillId="0" borderId="23" xfId="0" applyFont="1" applyBorder="1" applyAlignment="1" applyProtection="1">
      <alignment vertical="center" wrapText="1"/>
      <protection locked="0"/>
    </xf>
    <xf numFmtId="0" fontId="32" fillId="48" borderId="0" xfId="0" applyFont="1" applyFill="1" applyBorder="1" applyAlignment="1">
      <alignment vertical="center" wrapText="1"/>
    </xf>
    <xf numFmtId="0" fontId="0" fillId="48" borderId="6" xfId="0" applyFill="1" applyBorder="1" applyAlignment="1">
      <alignment horizontal="left"/>
    </xf>
    <xf numFmtId="0" fontId="18" fillId="48" borderId="24" xfId="0" applyFont="1" applyFill="1" applyBorder="1" applyAlignment="1">
      <alignment horizontal="left" vertical="center" wrapText="1"/>
    </xf>
    <xf numFmtId="0" fontId="1" fillId="0" borderId="5" xfId="0" applyFont="1" applyBorder="1" applyAlignment="1" applyProtection="1">
      <alignment wrapText="1"/>
      <protection locked="0"/>
    </xf>
    <xf numFmtId="0" fontId="0" fillId="0" borderId="23" xfId="0" applyBorder="1" applyAlignment="1" applyProtection="1">
      <alignment wrapText="1"/>
      <protection locked="0"/>
    </xf>
    <xf numFmtId="0" fontId="0" fillId="0" borderId="5" xfId="0" applyBorder="1" applyAlignment="1" applyProtection="1">
      <alignment wrapText="1"/>
      <protection locked="0"/>
    </xf>
    <xf numFmtId="0" fontId="0" fillId="0" borderId="13" xfId="0" applyBorder="1" applyAlignment="1" applyProtection="1">
      <alignment wrapText="1"/>
      <protection locked="0"/>
    </xf>
    <xf numFmtId="0" fontId="0" fillId="0" borderId="7" xfId="0" applyBorder="1" applyAlignment="1" applyProtection="1">
      <alignment wrapText="1"/>
      <protection locked="0"/>
    </xf>
    <xf numFmtId="0" fontId="23" fillId="19" borderId="2" xfId="0" applyFont="1" applyFill="1" applyBorder="1" applyAlignment="1">
      <alignment horizontal="center"/>
    </xf>
    <xf numFmtId="0" fontId="13" fillId="19" borderId="3" xfId="0" applyFont="1" applyFill="1" applyBorder="1" applyAlignment="1">
      <alignment horizontal="center"/>
    </xf>
    <xf numFmtId="0" fontId="13" fillId="19" borderId="4" xfId="0" applyFont="1" applyFill="1" applyBorder="1" applyAlignment="1">
      <alignment horizontal="center"/>
    </xf>
    <xf numFmtId="0" fontId="9" fillId="0" borderId="0" xfId="0" applyFont="1" applyAlignment="1">
      <alignment horizontal="center"/>
    </xf>
    <xf numFmtId="0" fontId="46" fillId="20" borderId="1" xfId="0" applyFont="1" applyFill="1" applyBorder="1" applyAlignment="1">
      <alignment horizontal="center" vertical="center" wrapText="1"/>
    </xf>
    <xf numFmtId="0" fontId="46" fillId="20" borderId="17" xfId="0" applyFont="1" applyFill="1" applyBorder="1" applyAlignment="1">
      <alignment horizontal="center" vertical="center" wrapText="1"/>
    </xf>
    <xf numFmtId="0" fontId="32" fillId="48" borderId="15" xfId="0" applyFont="1" applyFill="1" applyBorder="1" applyAlignment="1">
      <alignment horizontal="left" vertical="center" wrapText="1"/>
    </xf>
    <xf numFmtId="0" fontId="32" fillId="48" borderId="24" xfId="0" applyFont="1" applyFill="1" applyBorder="1" applyAlignment="1">
      <alignment horizontal="left" vertical="center" wrapText="1"/>
    </xf>
    <xf numFmtId="0" fontId="32" fillId="48" borderId="6" xfId="0" applyFont="1" applyFill="1" applyBorder="1" applyAlignment="1">
      <alignment horizontal="left" vertic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27" fillId="26" borderId="17" xfId="0" applyFont="1" applyFill="1" applyBorder="1" applyAlignment="1">
      <alignment horizontal="left" vertical="center" wrapText="1"/>
    </xf>
    <xf numFmtId="0" fontId="27" fillId="26" borderId="10" xfId="0" applyFont="1" applyFill="1" applyBorder="1" applyAlignment="1">
      <alignment horizontal="left" vertical="center" wrapText="1"/>
    </xf>
    <xf numFmtId="0" fontId="27" fillId="27" borderId="17" xfId="0" applyFont="1" applyFill="1" applyBorder="1" applyAlignment="1">
      <alignment horizontal="left" vertical="center" wrapText="1"/>
    </xf>
    <xf numFmtId="0" fontId="27" fillId="27" borderId="10" xfId="0" applyFont="1" applyFill="1" applyBorder="1" applyAlignment="1">
      <alignment horizontal="left" vertical="center" wrapText="1"/>
    </xf>
    <xf numFmtId="0" fontId="37" fillId="35" borderId="18" xfId="0" applyFont="1" applyFill="1" applyBorder="1" applyAlignment="1">
      <alignment horizontal="center" vertical="center" wrapText="1"/>
    </xf>
    <xf numFmtId="0" fontId="37" fillId="35" borderId="19" xfId="0" applyFont="1" applyFill="1" applyBorder="1" applyAlignment="1">
      <alignment horizontal="center" vertical="center" wrapText="1"/>
    </xf>
    <xf numFmtId="0" fontId="43" fillId="40" borderId="17" xfId="0" applyFont="1" applyFill="1" applyBorder="1" applyAlignment="1">
      <alignment horizontal="left" vertical="center" wrapText="1"/>
    </xf>
    <xf numFmtId="0" fontId="43" fillId="40" borderId="20" xfId="0" applyFont="1" applyFill="1" applyBorder="1" applyAlignment="1">
      <alignment horizontal="left" vertical="center" wrapText="1"/>
    </xf>
    <xf numFmtId="0" fontId="43" fillId="40" borderId="10" xfId="0" applyFont="1" applyFill="1" applyBorder="1" applyAlignment="1">
      <alignment horizontal="left" vertical="center" wrapText="1"/>
    </xf>
    <xf numFmtId="0" fontId="40" fillId="39" borderId="17" xfId="0" applyFont="1" applyFill="1" applyBorder="1" applyAlignment="1">
      <alignment horizontal="left" vertical="center" wrapText="1"/>
    </xf>
    <xf numFmtId="0" fontId="40" fillId="39" borderId="20" xfId="0" applyFont="1" applyFill="1" applyBorder="1" applyAlignment="1">
      <alignment horizontal="left" vertical="center" wrapText="1"/>
    </xf>
    <xf numFmtId="0" fontId="40" fillId="39" borderId="10" xfId="0" applyFont="1" applyFill="1" applyBorder="1" applyAlignment="1">
      <alignment horizontal="left" vertical="center" wrapText="1"/>
    </xf>
    <xf numFmtId="0" fontId="40" fillId="36" borderId="1" xfId="0" applyFont="1" applyFill="1" applyBorder="1" applyAlignment="1">
      <alignment horizontal="left" vertical="center" wrapText="1"/>
    </xf>
    <xf numFmtId="0" fontId="43" fillId="46" borderId="1" xfId="0" applyFont="1" applyFill="1" applyBorder="1" applyAlignment="1">
      <alignment horizontal="left" vertical="center" wrapText="1"/>
    </xf>
    <xf numFmtId="0" fontId="40" fillId="45" borderId="17" xfId="0" applyFont="1" applyFill="1" applyBorder="1" applyAlignment="1">
      <alignment horizontal="left" vertical="center" wrapText="1"/>
    </xf>
    <xf numFmtId="0" fontId="40" fillId="45" borderId="10" xfId="0" applyFont="1" applyFill="1" applyBorder="1" applyAlignment="1">
      <alignment horizontal="left" vertical="center" wrapText="1"/>
    </xf>
    <xf numFmtId="0" fontId="37" fillId="43" borderId="2" xfId="0" applyFont="1" applyFill="1" applyBorder="1" applyAlignment="1">
      <alignment horizontal="center"/>
    </xf>
    <xf numFmtId="0" fontId="37" fillId="43" borderId="3" xfId="0" applyFont="1" applyFill="1" applyBorder="1" applyAlignment="1">
      <alignment horizontal="center"/>
    </xf>
    <xf numFmtId="0" fontId="37" fillId="43" borderId="4" xfId="0" applyFont="1" applyFill="1" applyBorder="1" applyAlignment="1">
      <alignment horizontal="center"/>
    </xf>
    <xf numFmtId="0" fontId="45" fillId="41" borderId="17" xfId="0" applyFont="1" applyFill="1" applyBorder="1" applyAlignment="1">
      <alignment horizontal="left" vertical="center" wrapText="1"/>
    </xf>
    <xf numFmtId="0" fontId="45" fillId="41" borderId="10" xfId="0" applyFont="1" applyFill="1" applyBorder="1" applyAlignment="1">
      <alignment horizontal="left" vertical="center" wrapText="1"/>
    </xf>
    <xf numFmtId="0" fontId="48" fillId="36" borderId="17" xfId="0" applyFont="1" applyFill="1" applyBorder="1" applyAlignment="1">
      <alignment horizontal="left" vertical="center" wrapText="1"/>
    </xf>
    <xf numFmtId="0" fontId="48" fillId="36" borderId="10" xfId="0" applyFont="1" applyFill="1" applyBorder="1" applyAlignment="1">
      <alignment horizontal="left" vertical="center" wrapText="1"/>
    </xf>
    <xf numFmtId="0" fontId="48" fillId="46" borderId="18" xfId="0" applyFont="1" applyFill="1" applyBorder="1" applyAlignment="1">
      <alignment horizontal="left" vertical="center" wrapText="1"/>
    </xf>
    <xf numFmtId="0" fontId="37" fillId="46" borderId="21" xfId="0" applyFont="1" applyFill="1" applyBorder="1" applyAlignment="1">
      <alignment horizontal="left" vertical="center" wrapText="1"/>
    </xf>
    <xf numFmtId="0" fontId="37" fillId="46" borderId="19" xfId="0" applyFont="1" applyFill="1" applyBorder="1" applyAlignment="1">
      <alignment horizontal="left" vertical="center" wrapText="1"/>
    </xf>
    <xf numFmtId="0" fontId="43" fillId="41" borderId="2" xfId="0" applyFont="1" applyFill="1" applyBorder="1" applyAlignment="1">
      <alignment horizontal="center" vertical="center" wrapText="1"/>
    </xf>
    <xf numFmtId="0" fontId="43" fillId="41" borderId="3" xfId="0" applyFont="1" applyFill="1" applyBorder="1" applyAlignment="1">
      <alignment horizontal="center" vertical="center" wrapText="1"/>
    </xf>
    <xf numFmtId="0" fontId="43" fillId="41" borderId="4" xfId="0" applyFont="1" applyFill="1" applyBorder="1" applyAlignment="1">
      <alignment horizontal="center" vertical="center" wrapText="1"/>
    </xf>
    <xf numFmtId="0" fontId="43" fillId="41" borderId="1" xfId="0" applyFont="1" applyFill="1" applyBorder="1" applyAlignment="1">
      <alignment horizontal="center" vertical="center" wrapText="1"/>
    </xf>
    <xf numFmtId="0" fontId="39" fillId="44" borderId="17" xfId="0" applyFont="1" applyFill="1" applyBorder="1" applyAlignment="1">
      <alignment horizontal="left" vertical="center" wrapText="1"/>
    </xf>
    <xf numFmtId="0" fontId="39" fillId="44" borderId="10" xfId="0" applyFont="1" applyFill="1" applyBorder="1" applyAlignment="1">
      <alignment horizontal="left" vertical="center" wrapText="1"/>
    </xf>
    <xf numFmtId="0" fontId="39" fillId="45" borderId="17" xfId="0" applyFont="1" applyFill="1" applyBorder="1" applyAlignment="1">
      <alignment horizontal="left" vertical="center" wrapText="1"/>
    </xf>
    <xf numFmtId="0" fontId="39" fillId="45" borderId="10" xfId="0" applyFont="1" applyFill="1" applyBorder="1" applyAlignment="1">
      <alignment horizontal="left" vertical="center" wrapText="1"/>
    </xf>
  </cellXfs>
  <cellStyles count="18">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7" builtinId="8"/>
    <cellStyle name="Normal" xfId="0" builtinId="0"/>
    <cellStyle name="Normal 2" xfId="1" xr:uid="{00000000-0005-0000-0000-000011000000}"/>
  </cellStyles>
  <dxfs count="139">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1"/>
        </patternFill>
      </fill>
    </dxf>
    <dxf>
      <fill>
        <patternFill>
          <bgColor rgb="FFC6EFCE"/>
        </patternFill>
      </fill>
    </dxf>
    <dxf>
      <fill>
        <patternFill>
          <bgColor rgb="FFFFFF99"/>
        </patternFill>
      </fill>
    </dxf>
    <dxf>
      <fill>
        <patternFill>
          <bgColor theme="5" tint="0.59996337778862885"/>
        </patternFill>
      </fill>
    </dxf>
    <dxf>
      <fill>
        <patternFill>
          <bgColor theme="1"/>
        </patternFill>
      </fill>
    </dxf>
    <dxf>
      <fill>
        <patternFill>
          <bgColor theme="5" tint="0.59996337778862885"/>
        </patternFill>
      </fill>
    </dxf>
    <dxf>
      <fill>
        <patternFill>
          <bgColor rgb="FFFFFF99"/>
        </patternFill>
      </fill>
    </dxf>
    <dxf>
      <fill>
        <patternFill>
          <bgColor rgb="FFC6EFCE"/>
        </patternFill>
      </fill>
    </dxf>
    <dxf>
      <fill>
        <patternFill>
          <bgColor theme="1"/>
        </patternFill>
      </fill>
    </dxf>
    <dxf>
      <fill>
        <patternFill>
          <bgColor theme="5" tint="0.59996337778862885"/>
        </patternFill>
      </fill>
    </dxf>
    <dxf>
      <fill>
        <patternFill>
          <bgColor rgb="FFFFFF99"/>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080808"/>
        </patternFill>
      </fill>
    </dxf>
    <dxf>
      <fill>
        <patternFill>
          <bgColor theme="5" tint="0.59996337778862885"/>
        </patternFill>
      </fill>
    </dxf>
    <dxf>
      <fill>
        <patternFill>
          <bgColor theme="1"/>
        </patternFill>
      </fill>
    </dxf>
    <dxf>
      <fill>
        <patternFill>
          <bgColor rgb="FFFFFF99"/>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tint="4.9989318521683403E-2"/>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border>
        <vertical/>
        <horizontal/>
      </border>
    </dxf>
    <dxf>
      <fill>
        <patternFill>
          <bgColor rgb="FFFFEB9C"/>
        </patternFill>
      </fill>
    </dxf>
    <dxf>
      <fill>
        <patternFill>
          <bgColor rgb="FFC6EFCE"/>
        </patternFill>
      </fill>
    </dxf>
    <dxf>
      <fill>
        <patternFill>
          <bgColor theme="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80CBC4"/>
      <color rgb="FF3690C0"/>
      <color rgb="FFF1EEF6"/>
      <color rgb="FFD0D1E6"/>
      <color rgb="FFA6BDDB"/>
      <color rgb="FF74A9CF"/>
      <color rgb="FF0570B0"/>
      <color rgb="FF034E7B"/>
      <color rgb="FFF2DCDB"/>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gif"/><Relationship Id="rId4" Type="http://schemas.openxmlformats.org/officeDocument/2006/relationships/image" Target="../media/image3.jfif"/></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3.emf"/><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507999</xdr:colOff>
      <xdr:row>42</xdr:row>
      <xdr:rowOff>57150</xdr:rowOff>
    </xdr:to>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a:off x="0" y="0"/>
          <a:ext cx="16954499" cy="7486650"/>
        </a:xfrm>
        <a:prstGeom prst="rect">
          <a:avLst/>
        </a:prstGeom>
        <a:blipFill dpi="0" rotWithShape="1">
          <a:blip xmlns:r="http://schemas.openxmlformats.org/officeDocument/2006/relationships" r:embed="rId1" cstate="screen">
            <a:alphaModFix amt="50000"/>
            <a:extLst>
              <a:ext uri="{BEBA8EAE-BF5A-486C-A8C5-ECC9F3942E4B}">
                <a14:imgProps xmlns:a14="http://schemas.microsoft.com/office/drawing/2010/main">
                  <a14:imgLayer r:embed="rId2">
                    <a14:imgEffect>
                      <a14:brightnessContrast contrast="7000"/>
                    </a14:imgEffect>
                  </a14:imgLayer>
                </a14:imgProps>
              </a:ext>
              <a:ext uri="{28A0092B-C50C-407E-A947-70E740481C1C}">
                <a14:useLocalDpi xmlns:a14="http://schemas.microsoft.com/office/drawing/2010/main"/>
              </a:ext>
            </a:extLst>
          </a:blip>
          <a:srcRect/>
          <a:stretch>
            <a:fillRect t="-22050"/>
          </a:stretch>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949150</xdr:colOff>
      <xdr:row>5</xdr:row>
      <xdr:rowOff>175684</xdr:rowOff>
    </xdr:from>
    <xdr:to>
      <xdr:col>2</xdr:col>
      <xdr:colOff>245181</xdr:colOff>
      <xdr:row>31</xdr:row>
      <xdr:rowOff>61737</xdr:rowOff>
    </xdr:to>
    <xdr:sp macro="" textlink="">
      <xdr:nvSpPr>
        <xdr:cNvPr id="2" name="Arrow: Down 1">
          <a:extLst>
            <a:ext uri="{FF2B5EF4-FFF2-40B4-BE49-F238E27FC236}">
              <a16:creationId xmlns:a16="http://schemas.microsoft.com/office/drawing/2014/main" id="{00000000-0008-0000-0000-000002000000}"/>
            </a:ext>
          </a:extLst>
        </xdr:cNvPr>
        <xdr:cNvSpPr/>
      </xdr:nvSpPr>
      <xdr:spPr bwMode="auto">
        <a:xfrm>
          <a:off x="1557692" y="1445684"/>
          <a:ext cx="398461" cy="4057650"/>
        </a:xfrm>
        <a:prstGeom prst="downArrow">
          <a:avLst/>
        </a:prstGeom>
        <a:solidFill>
          <a:srgbClr val="64FFDA"/>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0</xdr:colOff>
      <xdr:row>2</xdr:row>
      <xdr:rowOff>21166</xdr:rowOff>
    </xdr:from>
    <xdr:to>
      <xdr:col>6</xdr:col>
      <xdr:colOff>0</xdr:colOff>
      <xdr:row>4</xdr:row>
      <xdr:rowOff>31750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795866"/>
          <a:ext cx="7912100" cy="366184"/>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0" i="1">
              <a:latin typeface="Franklin Gothic Book" panose="020B0503020102020204" pitchFamily="34" charset="0"/>
            </a:rPr>
            <a:t>scroll over each section for full description</a:t>
          </a:r>
        </a:p>
      </xdr:txBody>
    </xdr:sp>
    <xdr:clientData/>
  </xdr:twoCellAnchor>
  <xdr:twoCellAnchor>
    <xdr:from>
      <xdr:col>1</xdr:col>
      <xdr:colOff>685800</xdr:colOff>
      <xdr:row>5</xdr:row>
      <xdr:rowOff>31749</xdr:rowOff>
    </xdr:from>
    <xdr:to>
      <xdr:col>5</xdr:col>
      <xdr:colOff>3289300</xdr:colOff>
      <xdr:row>6</xdr:row>
      <xdr:rowOff>152098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95400" y="1327149"/>
          <a:ext cx="7200900" cy="310849"/>
        </a:xfrm>
        <a:prstGeom prst="rect">
          <a:avLst/>
        </a:prstGeom>
        <a:solidFill>
          <a:srgbClr val="64FF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i="0">
              <a:latin typeface="Franklin Gothic Book" panose="020B0503020102020204" pitchFamily="34" charset="0"/>
            </a:rPr>
            <a:t>click on Tier 1 when you are ready to begin</a:t>
          </a:r>
        </a:p>
      </xdr:txBody>
    </xdr:sp>
    <xdr:clientData/>
  </xdr:twoCellAnchor>
  <xdr:twoCellAnchor>
    <xdr:from>
      <xdr:col>11</xdr:col>
      <xdr:colOff>279400</xdr:colOff>
      <xdr:row>28</xdr:row>
      <xdr:rowOff>0</xdr:rowOff>
    </xdr:from>
    <xdr:to>
      <xdr:col>19</xdr:col>
      <xdr:colOff>152400</xdr:colOff>
      <xdr:row>31</xdr:row>
      <xdr:rowOff>139700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11849100" y="5118100"/>
          <a:ext cx="4749800" cy="635000"/>
        </a:xfrm>
        <a:prstGeom prst="rect">
          <a:avLst/>
        </a:prstGeom>
        <a:solidFill>
          <a:sysClr val="window" lastClr="FFFFFF"/>
        </a:solidFill>
        <a:ln w="9525" cap="flat" cmpd="sng" algn="ctr">
          <a:solidFill>
            <a:schemeClr val="bg1">
              <a:lumMod val="6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15</xdr:col>
      <xdr:colOff>495300</xdr:colOff>
      <xdr:row>28</xdr:row>
      <xdr:rowOff>71152</xdr:rowOff>
    </xdr:from>
    <xdr:to>
      <xdr:col>17</xdr:col>
      <xdr:colOff>12700</xdr:colOff>
      <xdr:row>31</xdr:row>
      <xdr:rowOff>57404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4503400" y="5189252"/>
          <a:ext cx="736600" cy="481552"/>
        </a:xfrm>
        <a:prstGeom prst="rect">
          <a:avLst/>
        </a:prstGeom>
      </xdr:spPr>
    </xdr:pic>
    <xdr:clientData/>
  </xdr:twoCellAnchor>
  <xdr:twoCellAnchor editAs="oneCell">
    <xdr:from>
      <xdr:col>17</xdr:col>
      <xdr:colOff>203201</xdr:colOff>
      <xdr:row>29</xdr:row>
      <xdr:rowOff>76200</xdr:rowOff>
    </xdr:from>
    <xdr:to>
      <xdr:col>19</xdr:col>
      <xdr:colOff>101601</xdr:colOff>
      <xdr:row>30</xdr:row>
      <xdr:rowOff>127621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5430501" y="5359400"/>
          <a:ext cx="1117600" cy="216521"/>
        </a:xfrm>
        <a:prstGeom prst="rect">
          <a:avLst/>
        </a:prstGeom>
      </xdr:spPr>
    </xdr:pic>
    <xdr:clientData/>
  </xdr:twoCellAnchor>
  <xdr:twoCellAnchor editAs="oneCell">
    <xdr:from>
      <xdr:col>11</xdr:col>
      <xdr:colOff>317501</xdr:colOff>
      <xdr:row>29</xdr:row>
      <xdr:rowOff>0</xdr:rowOff>
    </xdr:from>
    <xdr:to>
      <xdr:col>13</xdr:col>
      <xdr:colOff>227189</xdr:colOff>
      <xdr:row>31</xdr:row>
      <xdr:rowOff>76200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a:srcRect t="31666" b="32334"/>
        <a:stretch/>
      </xdr:blipFill>
      <xdr:spPr>
        <a:xfrm>
          <a:off x="11887201" y="5283200"/>
          <a:ext cx="1128888" cy="406400"/>
        </a:xfrm>
        <a:prstGeom prst="rect">
          <a:avLst/>
        </a:prstGeom>
      </xdr:spPr>
    </xdr:pic>
    <xdr:clientData/>
  </xdr:twoCellAnchor>
  <xdr:twoCellAnchor editAs="oneCell">
    <xdr:from>
      <xdr:col>13</xdr:col>
      <xdr:colOff>381000</xdr:colOff>
      <xdr:row>29</xdr:row>
      <xdr:rowOff>9326</xdr:rowOff>
    </xdr:from>
    <xdr:to>
      <xdr:col>15</xdr:col>
      <xdr:colOff>241300</xdr:colOff>
      <xdr:row>31</xdr:row>
      <xdr:rowOff>891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3169900" y="5292526"/>
          <a:ext cx="1079500" cy="3217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185738</xdr:colOff>
      <xdr:row>3</xdr:row>
      <xdr:rowOff>23813</xdr:rowOff>
    </xdr:from>
    <xdr:to>
      <xdr:col>4</xdr:col>
      <xdr:colOff>2285999</xdr:colOff>
      <xdr:row>18</xdr:row>
      <xdr:rowOff>119062</xdr:rowOff>
    </xdr:to>
    <xdr:sp macro="" textlink="">
      <xdr:nvSpPr>
        <xdr:cNvPr id="2" name="Rectangle 1">
          <a:extLst>
            <a:ext uri="{FF2B5EF4-FFF2-40B4-BE49-F238E27FC236}">
              <a16:creationId xmlns:a16="http://schemas.microsoft.com/office/drawing/2014/main" id="{00000000-0008-0000-0A00-000002000000}"/>
            </a:ext>
          </a:extLst>
        </xdr:cNvPr>
        <xdr:cNvSpPr/>
      </xdr:nvSpPr>
      <xdr:spPr bwMode="auto">
        <a:xfrm>
          <a:off x="804863" y="4976813"/>
          <a:ext cx="15340011" cy="2595562"/>
        </a:xfrm>
        <a:prstGeom prst="rect">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2800" b="1" i="0" u="none" strike="noStrike">
              <a:effectLst/>
              <a:latin typeface="Franklin Gothic Book" panose="020B0503020102020204" pitchFamily="34" charset="0"/>
              <a:ea typeface="+mn-ea"/>
              <a:cs typeface="+mn-cs"/>
            </a:rPr>
            <a:t>This</a:t>
          </a:r>
          <a:r>
            <a:rPr lang="en-US" sz="2800" b="1" i="0" u="none" strike="noStrike" baseline="0">
              <a:effectLst/>
              <a:latin typeface="Franklin Gothic Book" panose="020B0503020102020204" pitchFamily="34" charset="0"/>
              <a:ea typeface="+mn-ea"/>
              <a:cs typeface="+mn-cs"/>
            </a:rPr>
            <a:t> section</a:t>
          </a:r>
          <a:r>
            <a:rPr lang="en-US" sz="2800" b="1" i="0" u="none" strike="noStrike">
              <a:effectLst/>
              <a:latin typeface="Franklin Gothic Book" panose="020B0503020102020204" pitchFamily="34" charset="0"/>
              <a:ea typeface="+mn-ea"/>
              <a:cs typeface="+mn-cs"/>
            </a:rPr>
            <a:t> presents 10 short case studies across 7 countries showcasing environmental stewardship in past programmes. Understanding that the</a:t>
          </a:r>
          <a:r>
            <a:rPr lang="en-US" sz="2800" b="1" i="0" u="none" strike="noStrike" baseline="0">
              <a:effectLst/>
              <a:latin typeface="Franklin Gothic Book" panose="020B0503020102020204" pitchFamily="34" charset="0"/>
              <a:ea typeface="+mn-ea"/>
              <a:cs typeface="+mn-cs"/>
            </a:rPr>
            <a:t> h</a:t>
          </a:r>
          <a:r>
            <a:rPr lang="en-US" sz="2800" b="1" i="0" u="none" strike="noStrike">
              <a:effectLst/>
              <a:latin typeface="Franklin Gothic Book" panose="020B0503020102020204" pitchFamily="34" charset="0"/>
              <a:ea typeface="+mn-ea"/>
              <a:cs typeface="+mn-cs"/>
            </a:rPr>
            <a:t>umanitarian and development landscape is wide and diverse,</a:t>
          </a:r>
          <a:r>
            <a:rPr lang="en-US" sz="2800" b="1" i="0" u="none" strike="noStrike" baseline="0">
              <a:effectLst/>
              <a:latin typeface="Franklin Gothic Book" panose="020B0503020102020204" pitchFamily="34" charset="0"/>
              <a:ea typeface="+mn-ea"/>
              <a:cs typeface="+mn-cs"/>
            </a:rPr>
            <a:t> t</a:t>
          </a:r>
          <a:r>
            <a:rPr lang="en-US" sz="2800" b="1" i="0" u="none" strike="noStrike">
              <a:effectLst/>
              <a:latin typeface="Franklin Gothic Book" panose="020B0503020102020204" pitchFamily="34" charset="0"/>
              <a:ea typeface="+mn-ea"/>
              <a:cs typeface="+mn-cs"/>
            </a:rPr>
            <a:t>he cases captured here are just</a:t>
          </a:r>
          <a:r>
            <a:rPr lang="en-US" sz="2800" b="1" i="0" u="none" strike="noStrike" baseline="0">
              <a:effectLst/>
              <a:latin typeface="Franklin Gothic Book" panose="020B0503020102020204" pitchFamily="34" charset="0"/>
              <a:ea typeface="+mn-ea"/>
              <a:cs typeface="+mn-cs"/>
            </a:rPr>
            <a:t> a few</a:t>
          </a:r>
          <a:r>
            <a:rPr lang="en-US" sz="2800" b="1" i="0" u="none" strike="noStrike">
              <a:effectLst/>
              <a:latin typeface="Franklin Gothic Book" panose="020B0503020102020204" pitchFamily="34" charset="0"/>
              <a:ea typeface="+mn-ea"/>
              <a:cs typeface="+mn-cs"/>
            </a:rPr>
            <a:t> examples and are not exhaustive of what can seen as activities</a:t>
          </a:r>
          <a:r>
            <a:rPr lang="en-US" sz="2800" b="1" i="0" u="none" strike="noStrike" baseline="0">
              <a:effectLst/>
              <a:latin typeface="Franklin Gothic Book" panose="020B0503020102020204" pitchFamily="34" charset="0"/>
              <a:ea typeface="+mn-ea"/>
              <a:cs typeface="+mn-cs"/>
            </a:rPr>
            <a:t> that promote environmental stewardship. These same case studies can also be accessed in the word document below</a:t>
          </a:r>
          <a:endParaRPr lang="en-US" sz="2800" b="1">
            <a:latin typeface="Franklin Gothic Book" panose="020B05030201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381000</xdr:colOff>
          <xdr:row>20</xdr:row>
          <xdr:rowOff>0</xdr:rowOff>
        </xdr:from>
        <xdr:to>
          <xdr:col>2</xdr:col>
          <xdr:colOff>3286125</xdr:colOff>
          <xdr:row>31</xdr:row>
          <xdr:rowOff>47625</xdr:rowOff>
        </xdr:to>
        <xdr:sp macro="" textlink="">
          <xdr:nvSpPr>
            <xdr:cNvPr id="13328" name="Object 16" hidden="1">
              <a:extLst>
                <a:ext uri="{63B3BB69-23CF-44E3-9099-C40C66FF867C}">
                  <a14:compatExt spid="_x0000_s13328"/>
                </a:ext>
                <a:ext uri="{FF2B5EF4-FFF2-40B4-BE49-F238E27FC236}">
                  <a16:creationId xmlns:a16="http://schemas.microsoft.com/office/drawing/2014/main" id="{00000000-0008-0000-0A00-000010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11906</xdr:colOff>
      <xdr:row>1</xdr:row>
      <xdr:rowOff>23812</xdr:rowOff>
    </xdr:from>
    <xdr:to>
      <xdr:col>11</xdr:col>
      <xdr:colOff>0</xdr:colOff>
      <xdr:row>3</xdr:row>
      <xdr:rowOff>142874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906" y="238125"/>
          <a:ext cx="9715500" cy="1976437"/>
        </a:xfrm>
        <a:prstGeom prst="rect">
          <a:avLst/>
        </a:prstGeom>
        <a:solidFill>
          <a:srgbClr val="26A69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1" u="sng">
              <a:solidFill>
                <a:sysClr val="windowText" lastClr="000000"/>
              </a:solidFill>
              <a:latin typeface="Franklin Gothic Book" panose="020B0503020102020204" pitchFamily="34" charset="0"/>
              <a:cs typeface="Arial" panose="020B0604020202020204" pitchFamily="34" charset="0"/>
            </a:rPr>
            <a:t>Instructions</a:t>
          </a:r>
          <a:r>
            <a:rPr lang="en-US" sz="1300">
              <a:solidFill>
                <a:sysClr val="windowText" lastClr="000000"/>
              </a:solidFill>
              <a:latin typeface="Franklin Gothic Book" panose="020B0503020102020204" pitchFamily="34" charset="0"/>
              <a:cs typeface="Arial" panose="020B0604020202020204" pitchFamily="34" charset="0"/>
            </a:rPr>
            <a:t>: As a programme design team*, go through each question</a:t>
          </a:r>
          <a:r>
            <a:rPr lang="en-US" sz="1300" baseline="0">
              <a:solidFill>
                <a:sysClr val="windowText" lastClr="000000"/>
              </a:solidFill>
              <a:latin typeface="Franklin Gothic Book" panose="020B0503020102020204" pitchFamily="34" charset="0"/>
              <a:cs typeface="Arial" panose="020B0604020202020204" pitchFamily="34" charset="0"/>
            </a:rPr>
            <a:t> on the checklist and answer "yes", "somewhat" or "no" as it relates to the impacts your programme activities may have on the environment. If the statement is not relevant to the context, mark "n/a" for "not applicable". If you marked "yes" or "somewhat" on ANY of the statements, those cells will appear in </a:t>
          </a:r>
          <a:r>
            <a:rPr lang="en-US" sz="1300" b="1" baseline="0">
              <a:solidFill>
                <a:srgbClr val="FF0000"/>
              </a:solidFill>
              <a:latin typeface="Franklin Gothic Book" panose="020B0503020102020204" pitchFamily="34" charset="0"/>
              <a:cs typeface="Arial" panose="020B0604020202020204" pitchFamily="34" charset="0"/>
            </a:rPr>
            <a:t>RED</a:t>
          </a:r>
          <a:r>
            <a:rPr lang="en-US" sz="1300" baseline="0">
              <a:solidFill>
                <a:sysClr val="windowText" lastClr="000000"/>
              </a:solidFill>
              <a:latin typeface="Franklin Gothic Book" panose="020B0503020102020204" pitchFamily="34" charset="0"/>
              <a:cs typeface="Arial" panose="020B0604020202020204" pitchFamily="34" charset="0"/>
            </a:rPr>
            <a:t> and </a:t>
          </a:r>
          <a:r>
            <a:rPr lang="en-US" sz="1300" b="1" baseline="0">
              <a:solidFill>
                <a:srgbClr val="FFFF00"/>
              </a:solidFill>
              <a:latin typeface="Franklin Gothic Book" panose="020B0503020102020204" pitchFamily="34" charset="0"/>
              <a:cs typeface="Arial" panose="020B0604020202020204" pitchFamily="34" charset="0"/>
            </a:rPr>
            <a:t>YELLOW</a:t>
          </a:r>
          <a:r>
            <a:rPr lang="en-US" sz="1300" baseline="0">
              <a:solidFill>
                <a:sysClr val="windowText" lastClr="000000"/>
              </a:solidFill>
              <a:latin typeface="Franklin Gothic Book" panose="020B0503020102020204" pitchFamily="34" charset="0"/>
              <a:cs typeface="Arial" panose="020B0604020202020204" pitchFamily="34" charset="0"/>
            </a:rPr>
            <a:t>. </a:t>
          </a:r>
          <a:r>
            <a:rPr lang="en-US" sz="1300" b="1" baseline="0">
              <a:solidFill>
                <a:srgbClr val="FF0000"/>
              </a:solidFill>
              <a:latin typeface="Franklin Gothic Book" panose="020B0503020102020204" pitchFamily="34" charset="0"/>
              <a:cs typeface="Arial" panose="020B0604020202020204" pitchFamily="34" charset="0"/>
            </a:rPr>
            <a:t>RED </a:t>
          </a:r>
          <a:r>
            <a:rPr lang="en-US" sz="1300" b="0" baseline="0">
              <a:solidFill>
                <a:sysClr val="windowText" lastClr="000000"/>
              </a:solidFill>
              <a:latin typeface="Franklin Gothic Book" panose="020B0503020102020204" pitchFamily="34" charset="0"/>
              <a:cs typeface="Arial" panose="020B0604020202020204" pitchFamily="34" charset="0"/>
            </a:rPr>
            <a:t>indicates</a:t>
          </a:r>
          <a:r>
            <a:rPr lang="en-US" sz="1300" baseline="0">
              <a:solidFill>
                <a:sysClr val="windowText" lastClr="000000"/>
              </a:solidFill>
              <a:latin typeface="Franklin Gothic Book" panose="020B0503020102020204" pitchFamily="34" charset="0"/>
              <a:cs typeface="Arial" panose="020B0604020202020204" pitchFamily="34" charset="0"/>
            </a:rPr>
            <a:t> the issues you should address first in Tier 2. Once completed, proceed to Tier 2 for further analysis. If you marked "no" or "n/a" to all of the statements, no further analysis is needed. Refer to the summary table on this tab for a quick reference of how many statements appear as "Yes", "Somewhat", or "No". The "Comments" tab is not necessary but can be used to explain why specific answers were selected.</a:t>
          </a:r>
        </a:p>
        <a:p>
          <a:pPr algn="l"/>
          <a:r>
            <a:rPr lang="en-US" sz="1200" i="1" baseline="0">
              <a:solidFill>
                <a:sysClr val="windowText" lastClr="000000"/>
              </a:solidFill>
              <a:latin typeface="Franklin Gothic Book" panose="020B0503020102020204" pitchFamily="34" charset="0"/>
              <a:cs typeface="Arial" panose="020B0604020202020204" pitchFamily="34" charset="0"/>
            </a:rPr>
            <a:t>*The programme design team may consist of but is not limited to agency/partner staff (incl. managers, coordinators, technical advisers, funding officers, monitoring staff) government representatives, community members, or anyone else involved in the design/implementation of the programme</a:t>
          </a:r>
          <a:endParaRPr lang="en-US" sz="1200" i="1">
            <a:solidFill>
              <a:sysClr val="windowText" lastClr="000000"/>
            </a:solidFill>
            <a:latin typeface="Franklin Gothic Book" panose="020B0503020102020204" pitchFamily="34" charset="0"/>
            <a:cs typeface="Arial" panose="020B0604020202020204" pitchFamily="34" charset="0"/>
          </a:endParaRPr>
        </a:p>
      </xdr:txBody>
    </xdr:sp>
    <xdr:clientData/>
  </xdr:twoCellAnchor>
  <xdr:twoCellAnchor>
    <xdr:from>
      <xdr:col>11</xdr:col>
      <xdr:colOff>11906</xdr:colOff>
      <xdr:row>1</xdr:row>
      <xdr:rowOff>804333</xdr:rowOff>
    </xdr:from>
    <xdr:to>
      <xdr:col>15</xdr:col>
      <xdr:colOff>0</xdr:colOff>
      <xdr:row>1</xdr:row>
      <xdr:rowOff>1280583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144000" y="1018646"/>
          <a:ext cx="4631531" cy="476250"/>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i="0">
              <a:latin typeface="Franklin Gothic Book" panose="020B0503020102020204" pitchFamily="34" charset="0"/>
            </a:rPr>
            <a:t>CHECKLIST</a:t>
          </a:r>
          <a:r>
            <a:rPr lang="en-US" sz="1800" b="1" i="0" baseline="0">
              <a:latin typeface="Franklin Gothic Book" panose="020B0503020102020204" pitchFamily="34" charset="0"/>
            </a:rPr>
            <a:t> STATEMENT SUMMARY TABLE</a:t>
          </a:r>
          <a:endParaRPr lang="en-US" sz="1800" b="1" i="0">
            <a:latin typeface="Franklin Gothic Book" panose="020B05030201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xdr:rowOff>
    </xdr:from>
    <xdr:to>
      <xdr:col>13</xdr:col>
      <xdr:colOff>1066459</xdr:colOff>
      <xdr:row>2</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
          <a:ext cx="9496084" cy="1142999"/>
        </a:xfrm>
        <a:prstGeom prst="rect">
          <a:avLst/>
        </a:prstGeom>
        <a:solidFill>
          <a:srgbClr val="4DB6A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u="sng">
              <a:latin typeface="Franklin Gothic Book" panose="020B0503020102020204" pitchFamily="34" charset="0"/>
            </a:rPr>
            <a:t>Instructions: </a:t>
          </a:r>
          <a:r>
            <a:rPr lang="en-US" sz="1200">
              <a:latin typeface="Franklin Gothic Book" panose="020B0503020102020204" pitchFamily="34" charset="0"/>
            </a:rPr>
            <a:t>As</a:t>
          </a:r>
          <a:r>
            <a:rPr lang="en-US" sz="1200" baseline="0">
              <a:latin typeface="Franklin Gothic Book" panose="020B0503020102020204" pitchFamily="34" charset="0"/>
            </a:rPr>
            <a:t> a programme design team, begin by working in the areas of potential risk that appear in </a:t>
          </a:r>
          <a:r>
            <a:rPr lang="en-US" sz="1200" b="1" baseline="0">
              <a:solidFill>
                <a:srgbClr val="FF0000"/>
              </a:solidFill>
              <a:latin typeface="Franklin Gothic Book" panose="020B0503020102020204" pitchFamily="34" charset="0"/>
            </a:rPr>
            <a:t>RED</a:t>
          </a:r>
          <a:r>
            <a:rPr lang="en-US" sz="1200" baseline="0">
              <a:solidFill>
                <a:sysClr val="windowText" lastClr="000000"/>
              </a:solidFill>
              <a:latin typeface="Franklin Gothic Book" panose="020B0503020102020204" pitchFamily="34" charset="0"/>
            </a:rPr>
            <a:t>; then, if applicable, work on the areas of potential risk that appear in </a:t>
          </a:r>
          <a:r>
            <a:rPr lang="en-US" sz="1200" b="1" baseline="0">
              <a:solidFill>
                <a:srgbClr val="FFC000"/>
              </a:solidFill>
              <a:latin typeface="Franklin Gothic Book" panose="020B0503020102020204" pitchFamily="34" charset="0"/>
            </a:rPr>
            <a:t>YELLOW</a:t>
          </a:r>
          <a:r>
            <a:rPr lang="en-US" sz="1200" baseline="0">
              <a:solidFill>
                <a:sysClr val="windowText" lastClr="000000"/>
              </a:solidFill>
              <a:latin typeface="Franklin Gothic Book" panose="020B0503020102020204" pitchFamily="34" charset="0"/>
            </a:rPr>
            <a:t>. For each area of potential risk, </a:t>
          </a:r>
          <a:r>
            <a:rPr lang="en-US" sz="1200" b="1" baseline="0">
              <a:solidFill>
                <a:sysClr val="windowText" lastClr="000000"/>
              </a:solidFill>
              <a:latin typeface="Franklin Gothic Book" panose="020B0503020102020204" pitchFamily="34" charset="0"/>
            </a:rPr>
            <a:t>type a </a:t>
          </a:r>
          <a:r>
            <a:rPr lang="en-US" sz="1200" b="1" i="1" baseline="0">
              <a:solidFill>
                <a:sysClr val="windowText" lastClr="000000"/>
              </a:solidFill>
              <a:latin typeface="Franklin Gothic Book" panose="020B0503020102020204" pitchFamily="34" charset="0"/>
            </a:rPr>
            <a:t>risk statement</a:t>
          </a:r>
          <a:r>
            <a:rPr lang="en-US" sz="1200" baseline="0">
              <a:solidFill>
                <a:sysClr val="windowText" lastClr="000000"/>
              </a:solidFill>
              <a:latin typeface="Franklin Gothic Book" panose="020B0503020102020204" pitchFamily="34" charset="0"/>
            </a:rPr>
            <a:t>* into the cell (see the example below for a risk statement). Then, rank what the potential impact and likelihood of the risk statement (see the definition table for further explanation of "High", "Medium" and "Low" impact). Once your team has determined the Impact and Likelihood of the Risk Statement, the table will produce an overall risk ranking of the statement. Then, proceed to Tier 3 to address ways to mitigate the risk</a:t>
          </a:r>
        </a:p>
        <a:p>
          <a:pPr algn="l"/>
          <a:endParaRPr lang="en-US" sz="1200">
            <a:latin typeface="Franklin Gothic Book" panose="020B0503020102020204" pitchFamily="34" charset="0"/>
          </a:endParaRPr>
        </a:p>
        <a:p>
          <a:pPr algn="l"/>
          <a:r>
            <a:rPr lang="en-US" sz="1200" i="1">
              <a:latin typeface="Franklin Gothic Book" panose="020B0503020102020204" pitchFamily="34" charset="0"/>
            </a:rPr>
            <a:t>*The risk statement expands upon the statements presented in Tier 1. It is a detailed description about the potential impact programme</a:t>
          </a:r>
          <a:r>
            <a:rPr lang="en-US" sz="1200" i="1" baseline="0">
              <a:latin typeface="Franklin Gothic Book" panose="020B0503020102020204" pitchFamily="34" charset="0"/>
            </a:rPr>
            <a:t> activities may have on individuals and communities, along with the natural or built environment. The risk statement should be specific to the context.</a:t>
          </a:r>
          <a:endParaRPr lang="en-US" sz="1050" i="1" baseline="0">
            <a:latin typeface="Franklin Gothic Book" panose="020B0503020102020204" pitchFamily="34" charset="0"/>
          </a:endParaRPr>
        </a:p>
      </xdr:txBody>
    </xdr:sp>
    <xdr:clientData/>
  </xdr:twoCellAnchor>
  <xdr:twoCellAnchor>
    <xdr:from>
      <xdr:col>14</xdr:col>
      <xdr:colOff>26021</xdr:colOff>
      <xdr:row>0</xdr:row>
      <xdr:rowOff>42382</xdr:rowOff>
    </xdr:from>
    <xdr:to>
      <xdr:col>18</xdr:col>
      <xdr:colOff>573181</xdr:colOff>
      <xdr:row>3</xdr:row>
      <xdr:rowOff>145677</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483786" y="42382"/>
          <a:ext cx="2967630" cy="2075530"/>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050" i="1" baseline="0">
            <a:latin typeface="Gill Sans MT" panose="020B0502020104020203" pitchFamily="34" charset="0"/>
          </a:endParaRPr>
        </a:p>
        <a:p>
          <a:pPr algn="l"/>
          <a:r>
            <a:rPr lang="en-US" sz="1200" b="1" i="0" u="sng" baseline="0">
              <a:latin typeface="Franklin Gothic Book" panose="020B0503020102020204" pitchFamily="34" charset="0"/>
            </a:rPr>
            <a:t>Impact Ranking Definitions</a:t>
          </a:r>
        </a:p>
        <a:p>
          <a:pPr algn="l"/>
          <a:r>
            <a:rPr lang="en-US" sz="1000" b="1" i="1" u="none" baseline="0">
              <a:latin typeface="Franklin Gothic Book" panose="020B0503020102020204" pitchFamily="34" charset="0"/>
            </a:rPr>
            <a:t>High: </a:t>
          </a:r>
          <a:r>
            <a:rPr lang="en-US" sz="1000" i="1" baseline="0">
              <a:latin typeface="Franklin Gothic Book" panose="020B0503020102020204" pitchFamily="34" charset="0"/>
            </a:rPr>
            <a:t>Complete Disruption for the majority of people in programming area</a:t>
          </a:r>
        </a:p>
        <a:p>
          <a:pPr algn="l"/>
          <a:r>
            <a:rPr lang="en-US" sz="1000" b="1" i="1" u="none" baseline="0">
              <a:latin typeface="Franklin Gothic Book" panose="020B0503020102020204" pitchFamily="34" charset="0"/>
            </a:rPr>
            <a:t>Medium: </a:t>
          </a:r>
          <a:r>
            <a:rPr lang="en-US" sz="1000" i="1" baseline="0">
              <a:latin typeface="Franklin Gothic Book" panose="020B0503020102020204" pitchFamily="34" charset="0"/>
            </a:rPr>
            <a:t>Significant problems for roughly 50% of people in the programme area</a:t>
          </a:r>
        </a:p>
        <a:p>
          <a:pPr algn="l"/>
          <a:r>
            <a:rPr lang="en-US" sz="1000" b="1" i="1" u="none" baseline="0">
              <a:latin typeface="Franklin Gothic Book" panose="020B0503020102020204" pitchFamily="34" charset="0"/>
            </a:rPr>
            <a:t>Low: </a:t>
          </a:r>
          <a:r>
            <a:rPr lang="en-US" sz="1000" i="1" baseline="0">
              <a:latin typeface="Franklin Gothic Book" panose="020B0503020102020204" pitchFamily="34" charset="0"/>
            </a:rPr>
            <a:t>Moderate to Minor Issues for 25% or fewer of people in programme area</a:t>
          </a:r>
        </a:p>
        <a:p>
          <a:pPr algn="l"/>
          <a:endParaRPr lang="en-US" sz="1000" i="1" baseline="0">
            <a:latin typeface="Franklin Gothic Book" panose="020B0503020102020204" pitchFamily="34" charset="0"/>
          </a:endParaRPr>
        </a:p>
        <a:p>
          <a:pPr algn="l"/>
          <a:r>
            <a:rPr lang="en-US" sz="1200" b="1" i="0" u="sng" baseline="0">
              <a:latin typeface="Franklin Gothic Book" panose="020B0503020102020204" pitchFamily="34" charset="0"/>
            </a:rPr>
            <a:t>Likelihood Ranking Definitions</a:t>
          </a:r>
        </a:p>
        <a:p>
          <a:pPr algn="l"/>
          <a:r>
            <a:rPr lang="en-US" sz="1000" b="1" i="1" baseline="0">
              <a:latin typeface="Franklin Gothic Book" panose="020B0503020102020204" pitchFamily="34" charset="0"/>
            </a:rPr>
            <a:t>High: </a:t>
          </a:r>
          <a:r>
            <a:rPr lang="en-US" sz="1000" i="1" baseline="0">
              <a:latin typeface="Franklin Gothic Book" panose="020B0503020102020204" pitchFamily="34" charset="0"/>
            </a:rPr>
            <a:t>75% or above likely to happen</a:t>
          </a:r>
        </a:p>
        <a:p>
          <a:pPr algn="l"/>
          <a:r>
            <a:rPr lang="en-US" sz="1000" b="1" i="1" baseline="0">
              <a:latin typeface="Franklin Gothic Book" panose="020B0503020102020204" pitchFamily="34" charset="0"/>
            </a:rPr>
            <a:t>Medium: </a:t>
          </a:r>
          <a:r>
            <a:rPr lang="en-US" sz="1000" i="1" baseline="0">
              <a:latin typeface="Franklin Gothic Book" panose="020B0503020102020204" pitchFamily="34" charset="0"/>
            </a:rPr>
            <a:t>26 - 74% likely to happen</a:t>
          </a:r>
        </a:p>
        <a:p>
          <a:pPr algn="l"/>
          <a:r>
            <a:rPr lang="en-US" sz="1000" b="1" i="1" baseline="0">
              <a:latin typeface="Franklin Gothic Book" panose="020B0503020102020204" pitchFamily="34" charset="0"/>
            </a:rPr>
            <a:t>Low: </a:t>
          </a:r>
          <a:r>
            <a:rPr lang="en-US" sz="1000" i="1" baseline="0">
              <a:latin typeface="Franklin Gothic Book" panose="020B0503020102020204" pitchFamily="34" charset="0"/>
            </a:rPr>
            <a:t>25% or below likely to happen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1320800</xdr:colOff>
      <xdr:row>2</xdr:row>
      <xdr:rowOff>13606</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177800"/>
          <a:ext cx="16408400" cy="2134506"/>
        </a:xfrm>
        <a:prstGeom prst="rect">
          <a:avLst/>
        </a:prstGeom>
        <a:solidFill>
          <a:srgbClr val="80CBC4"/>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u="sng">
              <a:latin typeface="Franklin Gothic Book" panose="020B0503020102020204" pitchFamily="34" charset="0"/>
            </a:rPr>
            <a:t>Instructions: </a:t>
          </a:r>
          <a:r>
            <a:rPr lang="en-US" sz="1400">
              <a:latin typeface="Franklin Gothic Book" panose="020B0503020102020204" pitchFamily="34" charset="0"/>
            </a:rPr>
            <a:t>As</a:t>
          </a:r>
          <a:r>
            <a:rPr lang="en-US" sz="1400" baseline="0">
              <a:latin typeface="Franklin Gothic Book" panose="020B0503020102020204" pitchFamily="34" charset="0"/>
            </a:rPr>
            <a:t> a programme design team, begin by working on the risk statement where the risk ranking is </a:t>
          </a:r>
          <a:r>
            <a:rPr lang="en-US" sz="1400" b="1" baseline="0">
              <a:solidFill>
                <a:srgbClr val="FF0000"/>
              </a:solidFill>
              <a:latin typeface="Franklin Gothic Book" panose="020B0503020102020204" pitchFamily="34" charset="0"/>
            </a:rPr>
            <a:t>HIGH</a:t>
          </a:r>
          <a:r>
            <a:rPr lang="en-US" sz="1400" baseline="0">
              <a:latin typeface="Franklin Gothic Book" panose="020B0503020102020204" pitchFamily="34" charset="0"/>
            </a:rPr>
            <a:t>, then, if applicable, work in the areas that are </a:t>
          </a:r>
          <a:r>
            <a:rPr lang="en-US" sz="1400" b="1" baseline="0">
              <a:solidFill>
                <a:srgbClr val="FFC000"/>
              </a:solidFill>
              <a:latin typeface="Franklin Gothic Book" panose="020B0503020102020204" pitchFamily="34" charset="0"/>
            </a:rPr>
            <a:t>MEDIUM</a:t>
          </a:r>
          <a:r>
            <a:rPr lang="en-US" sz="1400" baseline="0">
              <a:latin typeface="Franklin Gothic Book" panose="020B0503020102020204" pitchFamily="34" charset="0"/>
            </a:rPr>
            <a:t> and finally those that are </a:t>
          </a:r>
          <a:r>
            <a:rPr lang="en-US" sz="1400" b="1" baseline="0">
              <a:solidFill>
                <a:srgbClr val="238B45"/>
              </a:solidFill>
              <a:latin typeface="Franklin Gothic Book" panose="020B0503020102020204" pitchFamily="34" charset="0"/>
            </a:rPr>
            <a:t>LOW</a:t>
          </a:r>
          <a:r>
            <a:rPr lang="en-US" sz="1400" b="0" baseline="0">
              <a:solidFill>
                <a:schemeClr val="dk1"/>
              </a:solidFill>
              <a:latin typeface="Franklin Gothic Book" panose="020B0503020102020204" pitchFamily="34" charset="0"/>
            </a:rPr>
            <a:t>. Follow the steps below to complete TIER 3:</a:t>
          </a:r>
        </a:p>
        <a:p>
          <a:pPr algn="l"/>
          <a:r>
            <a:rPr lang="en-US" sz="1400" b="1" i="1" u="none" baseline="0">
              <a:solidFill>
                <a:schemeClr val="dk1"/>
              </a:solidFill>
              <a:latin typeface="Franklin Gothic Book" panose="020B0503020102020204" pitchFamily="34" charset="0"/>
            </a:rPr>
            <a:t>STEP 1: </a:t>
          </a:r>
          <a:r>
            <a:rPr lang="en-US" sz="1400" b="0" baseline="0">
              <a:solidFill>
                <a:schemeClr val="dk1"/>
              </a:solidFill>
              <a:latin typeface="Franklin Gothic Book" panose="020B0503020102020204" pitchFamily="34" charset="0"/>
            </a:rPr>
            <a:t>List any mitigation measures which may currently be in place by individuals, community groups, government, NGOs, private sector, or other actors which aim to mitigate (or reduce) the impact of the risk statement (see example of mitigation measure below). These can be structural (such as infrastructure, etc.) or non structural (awareness campaigns, policies, etc.). If there are none, stay with your initial risk ranking.</a:t>
          </a:r>
          <a:endParaRPr lang="en-US" sz="1400" b="1" baseline="0">
            <a:solidFill>
              <a:srgbClr val="FF0000"/>
            </a:solidFill>
            <a:latin typeface="Franklin Gothic Book" panose="020B0503020102020204" pitchFamily="34" charset="0"/>
          </a:endParaRPr>
        </a:p>
        <a:p>
          <a:pPr algn="l"/>
          <a:r>
            <a:rPr lang="en-US" sz="1400" b="1" i="1" baseline="0">
              <a:solidFill>
                <a:schemeClr val="dk1"/>
              </a:solidFill>
              <a:latin typeface="Franklin Gothic Book" panose="020B0503020102020204" pitchFamily="34" charset="0"/>
            </a:rPr>
            <a:t>STEP 2: </a:t>
          </a:r>
          <a:r>
            <a:rPr lang="en-US" sz="1400" b="0" i="0" baseline="0">
              <a:solidFill>
                <a:schemeClr val="dk1"/>
              </a:solidFill>
              <a:latin typeface="Franklin Gothic Book" panose="020B0503020102020204" pitchFamily="34" charset="0"/>
            </a:rPr>
            <a:t>D</a:t>
          </a:r>
          <a:r>
            <a:rPr lang="en-US" sz="1400" b="0" baseline="0">
              <a:solidFill>
                <a:schemeClr val="dk1"/>
              </a:solidFill>
              <a:latin typeface="Franklin Gothic Book" panose="020B0503020102020204" pitchFamily="34" charset="0"/>
            </a:rPr>
            <a:t>etermine if the mitigation measure is </a:t>
          </a:r>
          <a:r>
            <a:rPr lang="en-US" sz="1400" b="1" baseline="0">
              <a:solidFill>
                <a:srgbClr val="FF0000"/>
              </a:solidFill>
              <a:latin typeface="Franklin Gothic Book" panose="020B0503020102020204" pitchFamily="34" charset="0"/>
            </a:rPr>
            <a:t>Weak</a:t>
          </a:r>
          <a:r>
            <a:rPr lang="en-US" sz="1400" b="0" baseline="0">
              <a:solidFill>
                <a:schemeClr val="dk1"/>
              </a:solidFill>
              <a:latin typeface="Franklin Gothic Book" panose="020B0503020102020204" pitchFamily="34" charset="0"/>
            </a:rPr>
            <a:t> (marginally successful at reducing impact), </a:t>
          </a:r>
          <a:r>
            <a:rPr lang="en-US" sz="1400" b="1" baseline="0">
              <a:solidFill>
                <a:srgbClr val="FFC000"/>
              </a:solidFill>
              <a:latin typeface="Franklin Gothic Book" panose="020B0503020102020204" pitchFamily="34" charset="0"/>
            </a:rPr>
            <a:t>MEDIUM</a:t>
          </a:r>
          <a:r>
            <a:rPr lang="en-US" sz="1400" b="0" baseline="0">
              <a:solidFill>
                <a:schemeClr val="dk1"/>
              </a:solidFill>
              <a:latin typeface="Franklin Gothic Book" panose="020B0503020102020204" pitchFamily="34" charset="0"/>
            </a:rPr>
            <a:t> (moderately successful at reducing impact) or </a:t>
          </a:r>
          <a:r>
            <a:rPr lang="en-US" sz="1400" b="1" baseline="0">
              <a:solidFill>
                <a:srgbClr val="00B050"/>
              </a:solidFill>
              <a:latin typeface="Franklin Gothic Book" panose="020B0503020102020204" pitchFamily="34" charset="0"/>
            </a:rPr>
            <a:t>Strong</a:t>
          </a:r>
          <a:r>
            <a:rPr lang="en-US" sz="1400" b="0" baseline="0">
              <a:solidFill>
                <a:schemeClr val="dk1"/>
              </a:solidFill>
              <a:latin typeface="Franklin Gothic Book" panose="020B0503020102020204" pitchFamily="34" charset="0"/>
            </a:rPr>
            <a:t> (highly successful at reducing impact). This will produce the net risk ranking of the risk statement you developed in Tier 2. </a:t>
          </a:r>
        </a:p>
        <a:p>
          <a:pPr algn="l"/>
          <a:r>
            <a:rPr lang="en-US" sz="1400" b="1" i="1" baseline="0">
              <a:solidFill>
                <a:schemeClr val="dk1"/>
              </a:solidFill>
              <a:latin typeface="Franklin Gothic Book" panose="020B0503020102020204" pitchFamily="34" charset="0"/>
            </a:rPr>
            <a:t>STEP 3: </a:t>
          </a:r>
          <a:r>
            <a:rPr lang="en-US" sz="1400" b="0" i="0" baseline="0">
              <a:solidFill>
                <a:schemeClr val="dk1"/>
              </a:solidFill>
              <a:latin typeface="Franklin Gothic Book" panose="020B0503020102020204" pitchFamily="34" charset="0"/>
            </a:rPr>
            <a:t>As a team, determine any additional mitigation from activities which could be added into your programme. R</a:t>
          </a:r>
          <a:r>
            <a:rPr lang="en-US" sz="1400" b="0" baseline="0">
              <a:solidFill>
                <a:schemeClr val="dk1"/>
              </a:solidFill>
              <a:latin typeface="Franklin Gothic Book" panose="020B0503020102020204" pitchFamily="34" charset="0"/>
            </a:rPr>
            <a:t>efer to the DRR, Livelihoods, WASH, Shelter &amp; Settlements Guidance tabs for examples of activities which could further reduce the risk. The guidance is by no means exhaustive and may not be appropriate in every case. Additionally, it is expected that the specific actions will need to be adapted to the local context. When appropriate, relevant expertise should be consulted to example upon guidance statements. More than one mitigation measure may be needed.</a:t>
          </a:r>
        </a:p>
        <a:p>
          <a:pPr algn="l"/>
          <a:r>
            <a:rPr lang="en-US" sz="1400" b="1" i="1" baseline="0">
              <a:solidFill>
                <a:schemeClr val="dk1"/>
              </a:solidFill>
              <a:latin typeface="Franklin Gothic Book" panose="020B0503020102020204" pitchFamily="34" charset="0"/>
            </a:rPr>
            <a:t>STEP 4: </a:t>
          </a:r>
          <a:r>
            <a:rPr lang="en-US" sz="1400" b="0" baseline="0">
              <a:solidFill>
                <a:schemeClr val="dk1"/>
              </a:solidFill>
              <a:latin typeface="Franklin Gothic Book" panose="020B0503020102020204" pitchFamily="34" charset="0"/>
            </a:rPr>
            <a:t>Once you have identified the additional mitigation action(s), list who is responsible to implement and the expected positive impact of the measure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57150</xdr:rowOff>
    </xdr:from>
    <xdr:to>
      <xdr:col>8</xdr:col>
      <xdr:colOff>-1</xdr:colOff>
      <xdr:row>0</xdr:row>
      <xdr:rowOff>1028700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bwMode="auto">
        <a:xfrm>
          <a:off x="57150" y="57150"/>
          <a:ext cx="27970162" cy="971550"/>
        </a:xfrm>
        <a:prstGeom prst="rect">
          <a:avLst/>
        </a:prstGeom>
        <a:solidFill>
          <a:srgbClr val="004D4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2400" b="0">
              <a:solidFill>
                <a:schemeClr val="bg1"/>
              </a:solidFill>
              <a:latin typeface="Gill Sans MT" panose="020B0502020104020203" pitchFamily="34" charset="0"/>
            </a:rPr>
            <a:t>This tab presents guidance on ecosystem based approaches for Disaster Risk Reduction (DRR) according to common natural hazards. This guidance should be adapted to the local context as necessary. It was derived from Green Recovery and Reconstruction Toolkit from American Red Cross &amp; WWF along with additional guidance from technical advisors</a:t>
          </a:r>
          <a:r>
            <a:rPr lang="en-US" sz="2400" b="0" baseline="0">
              <a:solidFill>
                <a:schemeClr val="bg1"/>
              </a:solidFill>
              <a:latin typeface="Gill Sans MT" panose="020B0502020104020203" pitchFamily="34" charset="0"/>
            </a:rPr>
            <a:t> from across the CI network</a:t>
          </a:r>
          <a:r>
            <a:rPr lang="en-US" sz="2400" b="0">
              <a:solidFill>
                <a:schemeClr val="bg1"/>
              </a:solidFill>
              <a:latin typeface="Gill Sans MT" panose="020B0502020104020203" pitchFamily="34" charset="0"/>
            </a:rPr>
            <a:t>.</a:t>
          </a:r>
          <a:r>
            <a:rPr lang="en-US" sz="2400" b="0" baseline="0">
              <a:solidFill>
                <a:schemeClr val="bg1"/>
              </a:solidFill>
              <a:latin typeface="Gill Sans MT" panose="020B0502020104020203" pitchFamily="34" charset="0"/>
            </a:rPr>
            <a:t> A link to this work is provided in the </a:t>
          </a:r>
          <a:r>
            <a:rPr lang="en-US" sz="2400" b="1" baseline="0">
              <a:solidFill>
                <a:schemeClr val="bg1"/>
              </a:solidFill>
              <a:latin typeface="Gill Sans MT" panose="020B0502020104020203" pitchFamily="34" charset="0"/>
            </a:rPr>
            <a:t>REFERENCE TAB</a:t>
          </a:r>
          <a:endParaRPr lang="en-US" sz="2400" b="1">
            <a:solidFill>
              <a:schemeClr val="bg1"/>
            </a:solidFill>
            <a:latin typeface="Gill Sans MT" panose="020B0502020104020203"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0</xdr:colOff>
      <xdr:row>1</xdr:row>
      <xdr:rowOff>19050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1" y="0"/>
          <a:ext cx="10620374" cy="609600"/>
        </a:xfrm>
        <a:prstGeom prst="rect">
          <a:avLst/>
        </a:prstGeom>
        <a:solidFill>
          <a:srgbClr val="00695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b="0">
              <a:solidFill>
                <a:schemeClr val="bg1"/>
              </a:solidFill>
              <a:latin typeface="Gill Sans MT" panose="020B0502020104020203" pitchFamily="34" charset="0"/>
            </a:rPr>
            <a:t>This tab presents guidance sustainable practices</a:t>
          </a:r>
          <a:r>
            <a:rPr lang="en-US" sz="1100" b="0" baseline="0">
              <a:solidFill>
                <a:schemeClr val="bg1"/>
              </a:solidFill>
              <a:latin typeface="Gill Sans MT" panose="020B0502020104020203" pitchFamily="34" charset="0"/>
            </a:rPr>
            <a:t> associated with the Food Security and Livelihoods sector and is by no means exhaustive</a:t>
          </a:r>
          <a:r>
            <a:rPr lang="en-US" sz="1100" b="0">
              <a:solidFill>
                <a:schemeClr val="bg1"/>
              </a:solidFill>
              <a:latin typeface="Gill Sans MT" panose="020B0502020104020203" pitchFamily="34" charset="0"/>
            </a:rPr>
            <a:t>. Much</a:t>
          </a:r>
          <a:r>
            <a:rPr lang="en-US" sz="1100" b="0" baseline="0">
              <a:solidFill>
                <a:schemeClr val="bg1"/>
              </a:solidFill>
              <a:latin typeface="Gill Sans MT" panose="020B0502020104020203" pitchFamily="34" charset="0"/>
            </a:rPr>
            <a:t> of the guidance was derived from the Trocaire Sustainable Resource Use and Management Framework. A link to this work is provided in the </a:t>
          </a:r>
          <a:r>
            <a:rPr lang="en-US" sz="1100" b="1" baseline="0">
              <a:solidFill>
                <a:schemeClr val="bg1"/>
              </a:solidFill>
              <a:latin typeface="Gill Sans MT" panose="020B0502020104020203" pitchFamily="34" charset="0"/>
            </a:rPr>
            <a:t>REFERENCE TAB</a:t>
          </a:r>
          <a:endParaRPr lang="en-US" sz="1100" b="1">
            <a:solidFill>
              <a:schemeClr val="bg1"/>
            </a:solidFill>
            <a:latin typeface="Gill Sans MT" panose="020B0502020104020203"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5508624</xdr:colOff>
      <xdr:row>0</xdr:row>
      <xdr:rowOff>609600</xdr:rowOff>
    </xdr:to>
    <xdr:sp macro="" textlink="">
      <xdr:nvSpPr>
        <xdr:cNvPr id="2" name="Rectangle 1">
          <a:extLst>
            <a:ext uri="{FF2B5EF4-FFF2-40B4-BE49-F238E27FC236}">
              <a16:creationId xmlns:a16="http://schemas.microsoft.com/office/drawing/2014/main" id="{00000000-0008-0000-0600-000002000000}"/>
            </a:ext>
          </a:extLst>
        </xdr:cNvPr>
        <xdr:cNvSpPr/>
      </xdr:nvSpPr>
      <xdr:spPr bwMode="auto">
        <a:xfrm>
          <a:off x="0" y="0"/>
          <a:ext cx="20812124" cy="609600"/>
        </a:xfrm>
        <a:prstGeom prst="rect">
          <a:avLst/>
        </a:prstGeom>
        <a:solidFill>
          <a:srgbClr val="00695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2000" b="0">
              <a:solidFill>
                <a:schemeClr val="bg1"/>
              </a:solidFill>
              <a:latin typeface="Gill Sans MT" panose="020B0502020104020203" pitchFamily="34" charset="0"/>
            </a:rPr>
            <a:t>This guidance does not capture all possible mitigation measures, it presents Shelter and Settlement measures associated with "sustainable" practices that aim for environmental preservation</a:t>
          </a:r>
          <a:endParaRPr lang="en-US" sz="2000" b="1">
            <a:solidFill>
              <a:schemeClr val="bg1"/>
            </a:solidFill>
            <a:latin typeface="Gill Sans MT" panose="020B0502020104020203"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xdr:colOff>
      <xdr:row>1</xdr:row>
      <xdr:rowOff>0</xdr:rowOff>
    </xdr:to>
    <xdr:sp macro="" textlink="">
      <xdr:nvSpPr>
        <xdr:cNvPr id="2" name="Rectangle 1">
          <a:extLst>
            <a:ext uri="{FF2B5EF4-FFF2-40B4-BE49-F238E27FC236}">
              <a16:creationId xmlns:a16="http://schemas.microsoft.com/office/drawing/2014/main" id="{00000000-0008-0000-0700-000002000000}"/>
            </a:ext>
          </a:extLst>
        </xdr:cNvPr>
        <xdr:cNvSpPr/>
      </xdr:nvSpPr>
      <xdr:spPr bwMode="auto">
        <a:xfrm>
          <a:off x="0" y="0"/>
          <a:ext cx="46481999" cy="762000"/>
        </a:xfrm>
        <a:prstGeom prst="rect">
          <a:avLst/>
        </a:prstGeom>
        <a:solidFill>
          <a:srgbClr val="00897B"/>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r>
            <a:rPr lang="en-US" sz="3200" b="0">
              <a:solidFill>
                <a:schemeClr val="bg1"/>
              </a:solidFill>
              <a:effectLst/>
              <a:latin typeface="+mn-lt"/>
              <a:ea typeface="+mn-ea"/>
              <a:cs typeface="+mn-cs"/>
            </a:rPr>
            <a:t>This guidance does not capture all possible mitigation measures, it presents WASH measures associated with "sustainable" practices that aim for preservation of environmental health</a:t>
          </a:r>
          <a:endParaRPr lang="en-US" sz="5400">
            <a:solidFill>
              <a:schemeClr val="bg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xdr:col>
      <xdr:colOff>10723</xdr:colOff>
      <xdr:row>69</xdr:row>
      <xdr:rowOff>19818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0" y="3962400"/>
          <a:ext cx="8583223" cy="5506218"/>
        </a:xfrm>
        <a:prstGeom prst="rect">
          <a:avLst/>
        </a:prstGeom>
      </xdr:spPr>
    </xdr:pic>
    <xdr:clientData/>
  </xdr:twoCellAnchor>
  <xdr:twoCellAnchor editAs="oneCell">
    <xdr:from>
      <xdr:col>0</xdr:col>
      <xdr:colOff>504825</xdr:colOff>
      <xdr:row>9</xdr:row>
      <xdr:rowOff>66676</xdr:rowOff>
    </xdr:from>
    <xdr:to>
      <xdr:col>0</xdr:col>
      <xdr:colOff>6000204</xdr:colOff>
      <xdr:row>31</xdr:row>
      <xdr:rowOff>38100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504825" y="2228851"/>
          <a:ext cx="5495379" cy="3533774"/>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image" Target="../media/image13.emf"/><Relationship Id="rId4" Type="http://schemas.openxmlformats.org/officeDocument/2006/relationships/package" Target="../embeddings/Microsoft_Word_Document.docx"/></Relationships>
</file>

<file path=xl/worksheets/_rels/sheet12.xml.rels><?xml version="1.0" encoding="UTF-8" standalone="yes"?>
<Relationships xmlns="http://schemas.openxmlformats.org/package/2006/relationships"><Relationship Id="rId8" Type="http://schemas.openxmlformats.org/officeDocument/2006/relationships/hyperlink" Target="https://cafod.org.uk/content/download/46362/548003/version/1/file/ResilienceAndSustainabilityToolkitToSupportIntegratedProgrammeDesign.pdf" TargetMode="External"/><Relationship Id="rId3" Type="http://schemas.openxmlformats.org/officeDocument/2006/relationships/hyperlink" Target="https://efom.crs.org/efpm/protection/" TargetMode="External"/><Relationship Id="rId7" Type="http://schemas.openxmlformats.org/officeDocument/2006/relationships/hyperlink" Target="http://www.qsand.org/" TargetMode="External"/><Relationship Id="rId2" Type="http://schemas.openxmlformats.org/officeDocument/2006/relationships/hyperlink" Target="https://www.crs.org/our-work-overseas/research-publications/guide-facilitating-community-led-disaster-risk-management" TargetMode="External"/><Relationship Id="rId1" Type="http://schemas.openxmlformats.org/officeDocument/2006/relationships/hyperlink" Target="http://aims.caritas.org.au/sites/programs/Program%20Management%20Tools%202015%20Onward/CA-IP-POL-003%20-Environment%20Policy.pdf" TargetMode="External"/><Relationship Id="rId6" Type="http://schemas.openxmlformats.org/officeDocument/2006/relationships/hyperlink" Target="http://www.livestock-emergency.net/userfiles/file/legs.pdf" TargetMode="External"/><Relationship Id="rId5" Type="http://schemas.openxmlformats.org/officeDocument/2006/relationships/hyperlink" Target="https://www.worldwildlife.org/publications/green-recovery-and-reconstruction-toolkit-grrt" TargetMode="External"/><Relationship Id="rId4" Type="http://schemas.openxmlformats.org/officeDocument/2006/relationships/hyperlink" Target="https://w2.vatican.va/content/dam/francesco/pdf/encyclicals/documents/papa-francesco_20150524_enciclica-laudato-si_en.pdf" TargetMode="External"/><Relationship Id="rId9"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0F2F1"/>
  </sheetPr>
  <dimension ref="B1:AB74"/>
  <sheetViews>
    <sheetView tabSelected="1" zoomScale="69" zoomScaleNormal="69" workbookViewId="0">
      <selection activeCell="W8" sqref="W8"/>
    </sheetView>
  </sheetViews>
  <sheetFormatPr defaultRowHeight="12.75" x14ac:dyDescent="0.2"/>
  <cols>
    <col min="2" max="2" width="15.85546875" customWidth="1"/>
    <col min="3" max="3" width="20.42578125" customWidth="1"/>
    <col min="4" max="4" width="15" customWidth="1"/>
    <col min="5" max="5" width="17.85546875" customWidth="1"/>
    <col min="6" max="6" width="49.85546875" customWidth="1"/>
    <col min="64" max="69" width="9.140625" customWidth="1"/>
  </cols>
  <sheetData>
    <row r="1" spans="2:18" ht="32.25" x14ac:dyDescent="0.6">
      <c r="B1" s="139" t="s">
        <v>134</v>
      </c>
      <c r="C1" s="140"/>
      <c r="D1" s="140"/>
      <c r="E1" s="140"/>
      <c r="F1" s="141"/>
    </row>
    <row r="2" spans="2:18" ht="29.25" x14ac:dyDescent="0.5">
      <c r="B2" s="87" t="s">
        <v>136</v>
      </c>
      <c r="C2" s="87" t="s">
        <v>135</v>
      </c>
      <c r="D2" s="87" t="s">
        <v>138</v>
      </c>
      <c r="E2" s="87" t="s">
        <v>137</v>
      </c>
      <c r="F2" s="87" t="s">
        <v>139</v>
      </c>
      <c r="G2" s="8"/>
      <c r="H2" s="8"/>
      <c r="I2" s="8"/>
      <c r="J2" s="8"/>
    </row>
    <row r="4" spans="2:18" ht="15" x14ac:dyDescent="0.3">
      <c r="B4" s="142"/>
      <c r="C4" s="142"/>
      <c r="D4" s="142"/>
      <c r="E4" s="142"/>
      <c r="F4" s="142"/>
    </row>
    <row r="6" spans="2:18" ht="15" x14ac:dyDescent="0.3">
      <c r="B6" s="24"/>
      <c r="C6" s="8"/>
    </row>
    <row r="15" spans="2:18" x14ac:dyDescent="0.2">
      <c r="R15" s="1" t="s">
        <v>311</v>
      </c>
    </row>
    <row r="67" spans="28:28" x14ac:dyDescent="0.2">
      <c r="AB67" s="7"/>
    </row>
    <row r="73" spans="28:28" ht="95.25" customHeight="1" x14ac:dyDescent="0.2"/>
    <row r="74" spans="28:28" ht="55.5" customHeight="1" x14ac:dyDescent="0.2"/>
  </sheetData>
  <mergeCells count="2">
    <mergeCell ref="B1:F1"/>
    <mergeCell ref="B4:F4"/>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4FFDA"/>
  </sheetPr>
  <dimension ref="A1:A34"/>
  <sheetViews>
    <sheetView zoomScale="120" zoomScaleNormal="120" workbookViewId="0">
      <selection activeCell="B35" sqref="B35"/>
    </sheetView>
  </sheetViews>
  <sheetFormatPr defaultRowHeight="12.75" x14ac:dyDescent="0.2"/>
  <cols>
    <col min="1" max="1" width="128.5703125" customWidth="1"/>
  </cols>
  <sheetData>
    <row r="1" spans="1:1" ht="15.75" x14ac:dyDescent="0.3">
      <c r="A1" s="70" t="s">
        <v>164</v>
      </c>
    </row>
    <row r="2" spans="1:1" ht="93.75" customHeight="1" x14ac:dyDescent="0.2">
      <c r="A2" s="43" t="s">
        <v>335</v>
      </c>
    </row>
    <row r="4" spans="1:1" ht="15" x14ac:dyDescent="0.3">
      <c r="A4" s="22" t="s">
        <v>149</v>
      </c>
    </row>
    <row r="5" spans="1:1" ht="29.25" customHeight="1" x14ac:dyDescent="0.2">
      <c r="A5" s="42" t="s">
        <v>146</v>
      </c>
    </row>
    <row r="6" spans="1:1" ht="25.5" customHeight="1" x14ac:dyDescent="0.2">
      <c r="A6" s="42" t="s">
        <v>147</v>
      </c>
    </row>
    <row r="7" spans="1:1" ht="26.25" customHeight="1" x14ac:dyDescent="0.2">
      <c r="A7" s="42" t="s">
        <v>148</v>
      </c>
    </row>
    <row r="8" spans="1:1" ht="15" x14ac:dyDescent="0.3">
      <c r="A8" s="8"/>
    </row>
    <row r="9" spans="1:1" ht="15" x14ac:dyDescent="0.3">
      <c r="A9" s="22" t="s">
        <v>150</v>
      </c>
    </row>
    <row r="33" spans="1:1" ht="13.5" x14ac:dyDescent="0.25">
      <c r="A33" s="71" t="s">
        <v>151</v>
      </c>
    </row>
    <row r="34" spans="1:1" ht="69" customHeight="1" x14ac:dyDescent="0.2">
      <c r="A34" s="43" t="s">
        <v>336</v>
      </c>
    </row>
  </sheetData>
  <sheetProtection sheet="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4FFDA"/>
  </sheetPr>
  <dimension ref="B1:H36"/>
  <sheetViews>
    <sheetView zoomScale="40" zoomScaleNormal="40" workbookViewId="0">
      <selection activeCell="B37" sqref="B37"/>
    </sheetView>
  </sheetViews>
  <sheetFormatPr defaultRowHeight="12.75" x14ac:dyDescent="0.2"/>
  <cols>
    <col min="2" max="2" width="78.42578125" bestFit="1" customWidth="1"/>
    <col min="3" max="3" width="54.140625" bestFit="1" customWidth="1"/>
    <col min="4" max="4" width="65.85546875" bestFit="1" customWidth="1"/>
    <col min="5" max="5" width="38.42578125" bestFit="1" customWidth="1"/>
    <col min="6" max="6" width="70.140625" bestFit="1" customWidth="1"/>
    <col min="7" max="7" width="54.140625" bestFit="1" customWidth="1"/>
    <col min="8" max="8" width="61.5703125" bestFit="1" customWidth="1"/>
  </cols>
  <sheetData>
    <row r="1" spans="2:5" ht="79.5" x14ac:dyDescent="1.3">
      <c r="B1" s="119" t="s">
        <v>283</v>
      </c>
      <c r="C1" s="119" t="s">
        <v>312</v>
      </c>
      <c r="D1" s="119" t="s">
        <v>282</v>
      </c>
      <c r="E1" s="120" t="s">
        <v>284</v>
      </c>
    </row>
    <row r="2" spans="2:5" ht="79.5" x14ac:dyDescent="1.3">
      <c r="B2" s="119" t="s">
        <v>285</v>
      </c>
      <c r="C2" s="119" t="s">
        <v>286</v>
      </c>
      <c r="D2" s="119" t="s">
        <v>313</v>
      </c>
    </row>
    <row r="36" spans="8:8" x14ac:dyDescent="0.2">
      <c r="H36" s="118"/>
    </row>
  </sheetData>
  <sheetProtection selectLockedCells="1"/>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13328" r:id="rId4">
          <objectPr defaultSize="0" autoPict="0" r:id="rId5">
            <anchor moveWithCells="1">
              <from>
                <xdr:col>2</xdr:col>
                <xdr:colOff>381000</xdr:colOff>
                <xdr:row>20</xdr:row>
                <xdr:rowOff>0</xdr:rowOff>
              </from>
              <to>
                <xdr:col>2</xdr:col>
                <xdr:colOff>3286125</xdr:colOff>
                <xdr:row>31</xdr:row>
                <xdr:rowOff>47625</xdr:rowOff>
              </to>
            </anchor>
          </objectPr>
        </oleObject>
      </mc:Choice>
      <mc:Fallback>
        <oleObject progId="Document" dvAspect="DVASPECT_ICON" shapeId="13328"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sheetPr>
  <dimension ref="A1:C46"/>
  <sheetViews>
    <sheetView workbookViewId="0">
      <selection activeCell="A7" sqref="A7"/>
    </sheetView>
  </sheetViews>
  <sheetFormatPr defaultRowHeight="12.75" x14ac:dyDescent="0.2"/>
  <cols>
    <col min="1" max="1" width="65.5703125" customWidth="1"/>
    <col min="2" max="2" width="23.42578125" customWidth="1"/>
    <col min="3" max="3" width="123.140625" customWidth="1"/>
  </cols>
  <sheetData>
    <row r="1" spans="1:3" ht="34.5" x14ac:dyDescent="0.35">
      <c r="A1" s="12" t="s">
        <v>69</v>
      </c>
      <c r="B1" s="11" t="s">
        <v>161</v>
      </c>
      <c r="C1" s="11" t="s">
        <v>162</v>
      </c>
    </row>
    <row r="2" spans="1:3" ht="17.25" x14ac:dyDescent="0.35">
      <c r="A2" s="4" t="s">
        <v>70</v>
      </c>
      <c r="B2" s="4" t="s">
        <v>72</v>
      </c>
      <c r="C2" s="23" t="s">
        <v>79</v>
      </c>
    </row>
    <row r="3" spans="1:3" ht="17.25" x14ac:dyDescent="0.35">
      <c r="A3" s="4" t="s">
        <v>75</v>
      </c>
      <c r="B3" s="4" t="s">
        <v>326</v>
      </c>
      <c r="C3" s="23" t="s">
        <v>165</v>
      </c>
    </row>
    <row r="4" spans="1:3" ht="17.25" x14ac:dyDescent="0.35">
      <c r="A4" s="17" t="s">
        <v>91</v>
      </c>
      <c r="B4" s="4" t="s">
        <v>160</v>
      </c>
      <c r="C4" s="23" t="s">
        <v>163</v>
      </c>
    </row>
    <row r="5" spans="1:3" ht="34.5" x14ac:dyDescent="0.35">
      <c r="A5" s="17" t="s">
        <v>89</v>
      </c>
      <c r="B5" s="6" t="s">
        <v>90</v>
      </c>
      <c r="C5" s="23" t="s">
        <v>152</v>
      </c>
    </row>
    <row r="6" spans="1:3" ht="17.25" x14ac:dyDescent="0.35">
      <c r="A6" s="17" t="s">
        <v>144</v>
      </c>
      <c r="B6" s="4" t="s">
        <v>145</v>
      </c>
      <c r="C6" s="18"/>
    </row>
    <row r="7" spans="1:3" ht="37.5" customHeight="1" x14ac:dyDescent="0.35">
      <c r="A7" s="17" t="s">
        <v>158</v>
      </c>
      <c r="B7" s="21" t="s">
        <v>90</v>
      </c>
      <c r="C7" s="23" t="s">
        <v>159</v>
      </c>
    </row>
    <row r="8" spans="1:3" ht="51.75" x14ac:dyDescent="0.35">
      <c r="A8" s="6" t="s">
        <v>71</v>
      </c>
      <c r="B8" s="6" t="s">
        <v>73</v>
      </c>
      <c r="C8" s="23"/>
    </row>
    <row r="9" spans="1:3" ht="17.25" x14ac:dyDescent="0.35">
      <c r="A9" s="4" t="s">
        <v>76</v>
      </c>
      <c r="B9" s="4" t="s">
        <v>74</v>
      </c>
      <c r="C9" s="18"/>
    </row>
    <row r="10" spans="1:3" ht="17.25" x14ac:dyDescent="0.35">
      <c r="A10" s="17" t="s">
        <v>128</v>
      </c>
      <c r="B10" s="4" t="s">
        <v>271</v>
      </c>
      <c r="C10" s="23" t="s">
        <v>270</v>
      </c>
    </row>
    <row r="11" spans="1:3" ht="17.25" x14ac:dyDescent="0.35">
      <c r="A11" s="17" t="s">
        <v>275</v>
      </c>
      <c r="B11" s="17" t="s">
        <v>276</v>
      </c>
      <c r="C11" s="23" t="s">
        <v>274</v>
      </c>
    </row>
    <row r="12" spans="1:3" ht="34.5" x14ac:dyDescent="0.35">
      <c r="A12" s="21" t="s">
        <v>325</v>
      </c>
      <c r="B12" s="17" t="s">
        <v>324</v>
      </c>
      <c r="C12" s="23" t="s">
        <v>323</v>
      </c>
    </row>
    <row r="14" spans="1:3" x14ac:dyDescent="0.2">
      <c r="A14" s="1" t="s">
        <v>273</v>
      </c>
    </row>
    <row r="16" spans="1:3" x14ac:dyDescent="0.2">
      <c r="A16" s="99" t="s">
        <v>224</v>
      </c>
    </row>
    <row r="17" spans="1:1" x14ac:dyDescent="0.2">
      <c r="A17" s="1" t="s">
        <v>225</v>
      </c>
    </row>
    <row r="18" spans="1:1" x14ac:dyDescent="0.2">
      <c r="A18" s="1" t="s">
        <v>226</v>
      </c>
    </row>
    <row r="19" spans="1:1" x14ac:dyDescent="0.2">
      <c r="A19" s="1" t="s">
        <v>227</v>
      </c>
    </row>
    <row r="20" spans="1:1" x14ac:dyDescent="0.2">
      <c r="A20" s="1" t="s">
        <v>230</v>
      </c>
    </row>
    <row r="21" spans="1:1" x14ac:dyDescent="0.2">
      <c r="A21" s="1" t="s">
        <v>266</v>
      </c>
    </row>
    <row r="22" spans="1:1" x14ac:dyDescent="0.2">
      <c r="A22" s="1" t="s">
        <v>231</v>
      </c>
    </row>
    <row r="23" spans="1:1" x14ac:dyDescent="0.2">
      <c r="A23" s="1" t="s">
        <v>232</v>
      </c>
    </row>
    <row r="24" spans="1:1" x14ac:dyDescent="0.2">
      <c r="A24" s="1" t="s">
        <v>233</v>
      </c>
    </row>
    <row r="25" spans="1:1" x14ac:dyDescent="0.2">
      <c r="A25" s="1" t="s">
        <v>234</v>
      </c>
    </row>
    <row r="26" spans="1:1" x14ac:dyDescent="0.2">
      <c r="A26" s="1" t="s">
        <v>235</v>
      </c>
    </row>
    <row r="27" spans="1:1" x14ac:dyDescent="0.2">
      <c r="A27" s="1" t="s">
        <v>236</v>
      </c>
    </row>
    <row r="28" spans="1:1" x14ac:dyDescent="0.2">
      <c r="A28" s="1" t="s">
        <v>277</v>
      </c>
    </row>
    <row r="29" spans="1:1" x14ac:dyDescent="0.2">
      <c r="A29" s="1" t="s">
        <v>237</v>
      </c>
    </row>
    <row r="30" spans="1:1" x14ac:dyDescent="0.2">
      <c r="A30" s="1" t="s">
        <v>239</v>
      </c>
    </row>
    <row r="31" spans="1:1" x14ac:dyDescent="0.2">
      <c r="A31" s="1" t="s">
        <v>240</v>
      </c>
    </row>
    <row r="32" spans="1:1" x14ac:dyDescent="0.2">
      <c r="A32" s="1" t="s">
        <v>241</v>
      </c>
    </row>
    <row r="33" spans="1:1" x14ac:dyDescent="0.2">
      <c r="A33" s="1" t="s">
        <v>267</v>
      </c>
    </row>
    <row r="34" spans="1:1" x14ac:dyDescent="0.2">
      <c r="A34" s="1" t="s">
        <v>242</v>
      </c>
    </row>
    <row r="35" spans="1:1" x14ac:dyDescent="0.2">
      <c r="A35" s="1" t="s">
        <v>243</v>
      </c>
    </row>
    <row r="36" spans="1:1" x14ac:dyDescent="0.2">
      <c r="A36" s="1" t="s">
        <v>244</v>
      </c>
    </row>
    <row r="37" spans="1:1" x14ac:dyDescent="0.2">
      <c r="A37" s="1" t="s">
        <v>272</v>
      </c>
    </row>
    <row r="38" spans="1:1" x14ac:dyDescent="0.2">
      <c r="A38" s="1" t="s">
        <v>245</v>
      </c>
    </row>
    <row r="39" spans="1:1" x14ac:dyDescent="0.2">
      <c r="A39" s="1" t="s">
        <v>246</v>
      </c>
    </row>
    <row r="40" spans="1:1" x14ac:dyDescent="0.2">
      <c r="A40" s="1" t="s">
        <v>248</v>
      </c>
    </row>
    <row r="41" spans="1:1" x14ac:dyDescent="0.2">
      <c r="A41" s="1" t="s">
        <v>247</v>
      </c>
    </row>
    <row r="42" spans="1:1" x14ac:dyDescent="0.2">
      <c r="A42" s="1" t="s">
        <v>238</v>
      </c>
    </row>
    <row r="43" spans="1:1" x14ac:dyDescent="0.2">
      <c r="A43" s="1" t="s">
        <v>229</v>
      </c>
    </row>
    <row r="44" spans="1:1" x14ac:dyDescent="0.2">
      <c r="A44" s="1" t="s">
        <v>228</v>
      </c>
    </row>
    <row r="45" spans="1:1" x14ac:dyDescent="0.2">
      <c r="A45" s="1" t="s">
        <v>268</v>
      </c>
    </row>
    <row r="46" spans="1:1" x14ac:dyDescent="0.2">
      <c r="A46" s="1" t="s">
        <v>269</v>
      </c>
    </row>
  </sheetData>
  <hyperlinks>
    <hyperlink ref="C2" r:id="rId1" xr:uid="{00000000-0004-0000-0B00-000000000000}"/>
    <hyperlink ref="C5" r:id="rId2" xr:uid="{00000000-0004-0000-0B00-000001000000}"/>
    <hyperlink ref="C7" r:id="rId3" xr:uid="{00000000-0004-0000-0B00-000002000000}"/>
    <hyperlink ref="C4" r:id="rId4" xr:uid="{00000000-0004-0000-0B00-000003000000}"/>
    <hyperlink ref="C3" r:id="rId5" xr:uid="{00000000-0004-0000-0B00-000004000000}"/>
    <hyperlink ref="C10" r:id="rId6" xr:uid="{00000000-0004-0000-0B00-000005000000}"/>
    <hyperlink ref="C11" r:id="rId7" xr:uid="{00000000-0004-0000-0B00-000006000000}"/>
    <hyperlink ref="C12" r:id="rId8" xr:uid="{00000000-0004-0000-0B00-000007000000}"/>
  </hyperlinks>
  <pageMargins left="0.7" right="0.7" top="0.75" bottom="0.75" header="0.3" footer="0.3"/>
  <pageSetup orientation="portrait" horizontalDpi="0" verticalDpi="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6A69A"/>
  </sheetPr>
  <dimension ref="A1:O45"/>
  <sheetViews>
    <sheetView zoomScale="70" zoomScaleNormal="70" workbookViewId="0">
      <pane ySplit="7" topLeftCell="A8" activePane="bottomLeft" state="frozen"/>
      <selection pane="bottomLeft" activeCell="B42" sqref="B42"/>
    </sheetView>
  </sheetViews>
  <sheetFormatPr defaultRowHeight="12.75" x14ac:dyDescent="0.2"/>
  <cols>
    <col min="1" max="1" width="56.140625" customWidth="1"/>
    <col min="2" max="2" width="32" customWidth="1"/>
    <col min="3" max="3" width="18" customWidth="1"/>
    <col min="4" max="4" width="9" customWidth="1"/>
    <col min="5" max="5" width="2.42578125" hidden="1" customWidth="1"/>
    <col min="6" max="6" width="7.85546875" hidden="1" customWidth="1"/>
    <col min="7" max="7" width="3.140625" hidden="1" customWidth="1"/>
    <col min="8" max="8" width="0.140625" customWidth="1"/>
    <col min="9" max="9" width="3.140625" customWidth="1"/>
    <col min="10" max="10" width="13.85546875" customWidth="1"/>
    <col min="11" max="11" width="13.5703125" customWidth="1"/>
    <col min="12" max="12" width="36" customWidth="1"/>
    <col min="14" max="14" width="15.140625" customWidth="1"/>
  </cols>
  <sheetData>
    <row r="1" spans="1:15" ht="16.5" x14ac:dyDescent="0.3">
      <c r="A1" s="77" t="s">
        <v>183</v>
      </c>
      <c r="B1" s="77" t="s">
        <v>182</v>
      </c>
    </row>
    <row r="2" spans="1:15" ht="121.5" customHeight="1" x14ac:dyDescent="0.3">
      <c r="M2" s="34" t="s">
        <v>131</v>
      </c>
      <c r="N2" s="34" t="s">
        <v>133</v>
      </c>
      <c r="O2" s="34" t="s">
        <v>132</v>
      </c>
    </row>
    <row r="3" spans="1:15" ht="24" customHeight="1" x14ac:dyDescent="0.45">
      <c r="A3" s="143" t="s">
        <v>26</v>
      </c>
      <c r="B3" s="143" t="s">
        <v>130</v>
      </c>
      <c r="C3" s="143" t="s">
        <v>321</v>
      </c>
      <c r="L3" s="111" t="s">
        <v>287</v>
      </c>
      <c r="M3" s="25">
        <f>COUNTIF(B9:B17,"yes")</f>
        <v>0</v>
      </c>
      <c r="N3" s="25">
        <f>COUNTIF(B9:B17,"somewhat")</f>
        <v>0</v>
      </c>
      <c r="O3" s="25">
        <f>COUNTIF(B9:B17,"no")</f>
        <v>0</v>
      </c>
    </row>
    <row r="4" spans="1:15" ht="24.75" customHeight="1" x14ac:dyDescent="0.45">
      <c r="A4" s="143"/>
      <c r="B4" s="143"/>
      <c r="C4" s="143"/>
      <c r="L4" s="111" t="s">
        <v>288</v>
      </c>
      <c r="M4" s="25">
        <f>COUNTIF(B19:B21,"yes")</f>
        <v>0</v>
      </c>
      <c r="N4" s="25">
        <f>COUNTIF(B19:B21,"somewhat")</f>
        <v>0</v>
      </c>
      <c r="O4" s="25">
        <f>COUNTIF(B19:B21,"no")</f>
        <v>0</v>
      </c>
    </row>
    <row r="5" spans="1:15" ht="21.75" customHeight="1" x14ac:dyDescent="0.45">
      <c r="A5" s="143"/>
      <c r="B5" s="143"/>
      <c r="C5" s="143"/>
      <c r="L5" s="111" t="s">
        <v>289</v>
      </c>
      <c r="M5" s="25">
        <f>COUNTIF(B23:B28,"yes")</f>
        <v>0</v>
      </c>
      <c r="N5" s="25">
        <f>COUNTIF(B23:B28,"somewhat")</f>
        <v>0</v>
      </c>
      <c r="O5" s="25">
        <f>COUNTIF(B23:B28,"no")</f>
        <v>0</v>
      </c>
    </row>
    <row r="6" spans="1:15" ht="22.5" customHeight="1" x14ac:dyDescent="0.45">
      <c r="A6" s="143"/>
      <c r="B6" s="143"/>
      <c r="C6" s="143"/>
      <c r="L6" s="111" t="s">
        <v>290</v>
      </c>
      <c r="M6" s="25">
        <f>COUNTIF(B30:B40,"yes")</f>
        <v>0</v>
      </c>
      <c r="N6" s="25">
        <f>COUNTIF(B30:B40,"somewhat")</f>
        <v>0</v>
      </c>
      <c r="O6" s="25">
        <f>COUNTIF(B30:B40,"no")</f>
        <v>0</v>
      </c>
    </row>
    <row r="7" spans="1:15" ht="19.5" customHeight="1" thickBot="1" x14ac:dyDescent="0.5">
      <c r="A7" s="144"/>
      <c r="B7" s="144"/>
      <c r="C7" s="144"/>
      <c r="L7" s="111" t="s">
        <v>291</v>
      </c>
      <c r="M7" s="25">
        <f>COUNTIF(B42:B44,"yes")</f>
        <v>0</v>
      </c>
      <c r="N7" s="25">
        <f>COUNTIF(B42:B44,"somewhat")</f>
        <v>0</v>
      </c>
      <c r="O7" s="25">
        <f>COUNTIF(B42:B44,"no")</f>
        <v>0</v>
      </c>
    </row>
    <row r="8" spans="1:15" ht="17.25" customHeight="1" thickBot="1" x14ac:dyDescent="0.5">
      <c r="A8" s="145" t="s">
        <v>195</v>
      </c>
      <c r="B8" s="146"/>
      <c r="C8" s="147"/>
      <c r="M8" s="85"/>
      <c r="N8" s="85"/>
      <c r="O8" s="85"/>
    </row>
    <row r="9" spans="1:15" ht="63.75" thickBot="1" x14ac:dyDescent="0.25">
      <c r="A9" s="33" t="s">
        <v>193</v>
      </c>
      <c r="B9" s="103"/>
      <c r="C9" s="134"/>
      <c r="D9" s="1"/>
      <c r="E9" s="1" t="s">
        <v>10</v>
      </c>
      <c r="F9" s="1" t="s">
        <v>129</v>
      </c>
      <c r="G9" s="1" t="s">
        <v>11</v>
      </c>
      <c r="H9" s="20" t="s">
        <v>12</v>
      </c>
    </row>
    <row r="10" spans="1:15" ht="32.25" thickBot="1" x14ac:dyDescent="0.25">
      <c r="A10" s="33" t="s">
        <v>249</v>
      </c>
      <c r="B10" s="103"/>
      <c r="C10" s="135"/>
      <c r="D10" s="1"/>
      <c r="E10" s="1"/>
    </row>
    <row r="11" spans="1:15" ht="63.75" thickBot="1" x14ac:dyDescent="0.25">
      <c r="A11" s="33" t="s">
        <v>191</v>
      </c>
      <c r="B11" s="103"/>
      <c r="C11" s="136"/>
      <c r="E11" s="1"/>
    </row>
    <row r="12" spans="1:15" ht="47.45" customHeight="1" thickBot="1" x14ac:dyDescent="0.25">
      <c r="A12" s="33" t="s">
        <v>194</v>
      </c>
      <c r="B12" s="103"/>
      <c r="C12" s="136"/>
    </row>
    <row r="13" spans="1:15" ht="32.25" thickBot="1" x14ac:dyDescent="0.25">
      <c r="A13" s="33" t="s">
        <v>250</v>
      </c>
      <c r="B13" s="103"/>
      <c r="C13" s="136"/>
    </row>
    <row r="14" spans="1:15" ht="32.25" thickBot="1" x14ac:dyDescent="0.25">
      <c r="A14" s="33" t="s">
        <v>92</v>
      </c>
      <c r="B14" s="103"/>
      <c r="C14" s="136"/>
    </row>
    <row r="15" spans="1:15" ht="32.25" thickBot="1" x14ac:dyDescent="0.25">
      <c r="A15" s="33" t="s">
        <v>93</v>
      </c>
      <c r="B15" s="103"/>
      <c r="C15" s="136"/>
    </row>
    <row r="16" spans="1:15" ht="79.5" thickBot="1" x14ac:dyDescent="0.35">
      <c r="A16" s="84" t="s">
        <v>251</v>
      </c>
      <c r="B16" s="103"/>
      <c r="C16" s="136"/>
    </row>
    <row r="17" spans="1:4" ht="48" thickBot="1" x14ac:dyDescent="0.25">
      <c r="A17" s="81" t="s">
        <v>185</v>
      </c>
      <c r="B17" s="130"/>
      <c r="C17" s="137"/>
    </row>
    <row r="18" spans="1:4" ht="18.75" customHeight="1" thickBot="1" x14ac:dyDescent="0.25">
      <c r="A18" s="123" t="s">
        <v>199</v>
      </c>
      <c r="B18" s="133"/>
      <c r="C18" s="132"/>
    </row>
    <row r="19" spans="1:4" ht="48" thickBot="1" x14ac:dyDescent="0.25">
      <c r="A19" s="129" t="s">
        <v>95</v>
      </c>
      <c r="B19" s="103"/>
      <c r="C19" s="138"/>
    </row>
    <row r="20" spans="1:4" ht="32.25" thickBot="1" x14ac:dyDescent="0.25">
      <c r="A20" s="83" t="s">
        <v>94</v>
      </c>
      <c r="B20" s="103"/>
      <c r="C20" s="136"/>
    </row>
    <row r="21" spans="1:4" ht="48" thickBot="1" x14ac:dyDescent="0.25">
      <c r="A21" s="83" t="s">
        <v>189</v>
      </c>
      <c r="B21" s="105"/>
      <c r="C21" s="137"/>
    </row>
    <row r="22" spans="1:4" ht="16.5" thickBot="1" x14ac:dyDescent="0.25">
      <c r="A22" s="131" t="s">
        <v>198</v>
      </c>
      <c r="B22" s="131"/>
      <c r="C22" s="128"/>
      <c r="D22" s="125"/>
    </row>
    <row r="23" spans="1:4" ht="32.25" thickBot="1" x14ac:dyDescent="0.25">
      <c r="A23" s="83" t="s">
        <v>27</v>
      </c>
      <c r="B23" s="105"/>
      <c r="C23" s="136"/>
    </row>
    <row r="24" spans="1:4" ht="48" thickBot="1" x14ac:dyDescent="0.25">
      <c r="A24" s="33" t="s">
        <v>186</v>
      </c>
      <c r="B24" s="103"/>
      <c r="C24" s="136"/>
    </row>
    <row r="25" spans="1:4" ht="32.25" thickBot="1" x14ac:dyDescent="0.25">
      <c r="A25" s="33" t="s">
        <v>187</v>
      </c>
      <c r="B25" s="103"/>
      <c r="C25" s="136"/>
    </row>
    <row r="26" spans="1:4" ht="48" thickBot="1" x14ac:dyDescent="0.25">
      <c r="A26" s="33" t="s">
        <v>188</v>
      </c>
      <c r="B26" s="103"/>
      <c r="C26" s="136"/>
    </row>
    <row r="27" spans="1:4" ht="48" thickBot="1" x14ac:dyDescent="0.25">
      <c r="A27" s="33" t="s">
        <v>190</v>
      </c>
      <c r="B27" s="103"/>
      <c r="C27" s="136"/>
    </row>
    <row r="28" spans="1:4" ht="48" thickBot="1" x14ac:dyDescent="0.25">
      <c r="A28" s="33" t="s">
        <v>168</v>
      </c>
      <c r="B28" s="103"/>
      <c r="C28" s="137"/>
    </row>
    <row r="29" spans="1:4" ht="16.5" thickBot="1" x14ac:dyDescent="0.25">
      <c r="A29" s="122" t="s">
        <v>197</v>
      </c>
      <c r="B29" s="124"/>
      <c r="C29" s="126"/>
      <c r="D29" s="125"/>
    </row>
    <row r="30" spans="1:4" ht="32.25" thickBot="1" x14ac:dyDescent="0.25">
      <c r="A30" s="83" t="s">
        <v>111</v>
      </c>
      <c r="B30" s="104"/>
      <c r="C30" s="138"/>
    </row>
    <row r="31" spans="1:4" ht="63.75" thickBot="1" x14ac:dyDescent="0.25">
      <c r="A31" s="83" t="s">
        <v>252</v>
      </c>
      <c r="B31" s="103"/>
      <c r="C31" s="136"/>
    </row>
    <row r="32" spans="1:4" ht="32.25" thickBot="1" x14ac:dyDescent="0.35">
      <c r="A32" s="84" t="s">
        <v>169</v>
      </c>
      <c r="B32" s="103"/>
      <c r="C32" s="136"/>
    </row>
    <row r="33" spans="1:4" ht="48" thickBot="1" x14ac:dyDescent="0.35">
      <c r="A33" s="84" t="s">
        <v>170</v>
      </c>
      <c r="B33" s="103"/>
      <c r="C33" s="136"/>
    </row>
    <row r="34" spans="1:4" ht="48" thickBot="1" x14ac:dyDescent="0.25">
      <c r="A34" s="86" t="s">
        <v>96</v>
      </c>
      <c r="B34" s="103"/>
      <c r="C34" s="136"/>
    </row>
    <row r="35" spans="1:4" ht="48" thickBot="1" x14ac:dyDescent="0.25">
      <c r="A35" s="82" t="s">
        <v>97</v>
      </c>
      <c r="B35" s="103"/>
      <c r="C35" s="136"/>
    </row>
    <row r="36" spans="1:4" ht="48" thickBot="1" x14ac:dyDescent="0.25">
      <c r="A36" s="33" t="s">
        <v>98</v>
      </c>
      <c r="B36" s="103"/>
      <c r="C36" s="136"/>
    </row>
    <row r="37" spans="1:4" ht="63.75" thickBot="1" x14ac:dyDescent="0.25">
      <c r="A37" s="33" t="s">
        <v>322</v>
      </c>
      <c r="B37" s="103"/>
      <c r="C37" s="136"/>
    </row>
    <row r="38" spans="1:4" ht="32.25" thickBot="1" x14ac:dyDescent="0.25">
      <c r="A38" s="33" t="s">
        <v>99</v>
      </c>
      <c r="B38" s="103"/>
      <c r="C38" s="136"/>
    </row>
    <row r="39" spans="1:4" ht="48" thickBot="1" x14ac:dyDescent="0.25">
      <c r="A39" s="83" t="s">
        <v>102</v>
      </c>
      <c r="B39" s="103"/>
      <c r="C39" s="136"/>
    </row>
    <row r="40" spans="1:4" ht="48" thickBot="1" x14ac:dyDescent="0.25">
      <c r="A40" s="33" t="s">
        <v>100</v>
      </c>
      <c r="B40" s="103"/>
      <c r="C40" s="137"/>
    </row>
    <row r="41" spans="1:4" ht="16.5" thickBot="1" x14ac:dyDescent="0.25">
      <c r="A41" s="122" t="s">
        <v>196</v>
      </c>
      <c r="B41" s="127"/>
      <c r="C41" s="128"/>
      <c r="D41" s="125"/>
    </row>
    <row r="42" spans="1:4" ht="48" thickBot="1" x14ac:dyDescent="0.25">
      <c r="A42" s="33" t="s">
        <v>184</v>
      </c>
      <c r="B42" s="103"/>
      <c r="C42" s="136"/>
    </row>
    <row r="43" spans="1:4" ht="32.25" thickBot="1" x14ac:dyDescent="0.25">
      <c r="A43" s="83" t="s">
        <v>101</v>
      </c>
      <c r="B43" s="105"/>
      <c r="C43" s="136"/>
    </row>
    <row r="44" spans="1:4" ht="79.5" thickBot="1" x14ac:dyDescent="0.25">
      <c r="A44" s="38" t="s">
        <v>329</v>
      </c>
      <c r="B44" s="105"/>
      <c r="C44" s="136"/>
    </row>
    <row r="45" spans="1:4" ht="15" x14ac:dyDescent="0.2">
      <c r="A45" s="13"/>
      <c r="B45" s="14"/>
    </row>
  </sheetData>
  <sheetProtection sheet="1" selectLockedCells="1"/>
  <mergeCells count="4">
    <mergeCell ref="C3:C7"/>
    <mergeCell ref="A3:A7"/>
    <mergeCell ref="B3:B7"/>
    <mergeCell ref="A8:C8"/>
  </mergeCells>
  <conditionalFormatting sqref="B42:B44 B19:B21 B9:B17 B23:B28 B30:B40">
    <cfRule type="cellIs" dxfId="138" priority="3" operator="equal">
      <formula>"somewhat"</formula>
    </cfRule>
    <cfRule type="containsText" dxfId="137" priority="5" operator="containsText" text="no">
      <formula>NOT(ISERROR(SEARCH("no",B9)))</formula>
    </cfRule>
  </conditionalFormatting>
  <conditionalFormatting sqref="B42:B44 B19:B21 B9:B17 B23:B28 B30:B40">
    <cfRule type="cellIs" dxfId="136" priority="2" operator="equal">
      <formula>"yes"</formula>
    </cfRule>
  </conditionalFormatting>
  <dataValidations count="2">
    <dataValidation type="list" allowBlank="1" showInputMessage="1" showErrorMessage="1" sqref="B42:B44 B9:B17 B19:B21 B30:B40 B23:B28" xr:uid="{00000000-0002-0000-0100-000000000000}">
      <formula1>YesNo</formula1>
    </dataValidation>
    <dataValidation allowBlank="1" showInputMessage="1" showErrorMessage="1" promptTitle="Guidance" prompt="Read through each statement and select &quot;yes&quot;, &quot;somewhat&quot;, or &quot;no&quot; as it relates to your programme activities and the geographic area the programme will take place. If the statement is not applicable to your context, select &quot;n/a&quot;." sqref="A8 A3" xr:uid="{00000000-0002-0000-0100-000001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DB6AC"/>
  </sheetPr>
  <dimension ref="A1:N36"/>
  <sheetViews>
    <sheetView zoomScale="85" zoomScaleNormal="85" workbookViewId="0">
      <pane ySplit="4" topLeftCell="A5" activePane="bottomLeft" state="frozen"/>
      <selection pane="bottomLeft" activeCell="B6" sqref="B6"/>
    </sheetView>
  </sheetViews>
  <sheetFormatPr defaultRowHeight="12.75" x14ac:dyDescent="0.2"/>
  <cols>
    <col min="1" max="1" width="33.85546875" customWidth="1"/>
    <col min="2" max="2" width="30.140625" customWidth="1"/>
    <col min="3" max="3" width="11.85546875" customWidth="1"/>
    <col min="4" max="4" width="7.140625" hidden="1" customWidth="1"/>
    <col min="5" max="5" width="14" customWidth="1"/>
    <col min="6" max="6" width="11.140625" hidden="1" customWidth="1"/>
    <col min="7" max="7" width="5.42578125" hidden="1" customWidth="1"/>
    <col min="8" max="8" width="19.140625" customWidth="1"/>
    <col min="10" max="10" width="10.85546875" hidden="1" customWidth="1"/>
    <col min="11" max="11" width="7.85546875" hidden="1" customWidth="1"/>
    <col min="12" max="12" width="15.85546875" hidden="1" customWidth="1"/>
    <col min="13" max="13" width="7.42578125" customWidth="1"/>
    <col min="14" max="14" width="16.140625" customWidth="1"/>
  </cols>
  <sheetData>
    <row r="1" spans="1:14" ht="13.5" x14ac:dyDescent="0.25">
      <c r="A1" s="78" t="str">
        <f>Tier1!A1</f>
        <v>Type programme title/location here</v>
      </c>
      <c r="B1" s="78" t="str">
        <f>Tier1!B1</f>
        <v>Type programme duration here</v>
      </c>
    </row>
    <row r="2" spans="1:14" ht="123.75" customHeight="1" x14ac:dyDescent="0.2"/>
    <row r="3" spans="1:14" ht="18.75" customHeight="1" x14ac:dyDescent="0.2">
      <c r="A3" s="36" t="s">
        <v>223</v>
      </c>
      <c r="B3" s="26"/>
      <c r="C3" s="26"/>
      <c r="D3" s="26"/>
      <c r="E3" s="26"/>
      <c r="F3" s="26"/>
      <c r="G3" s="26"/>
      <c r="H3" s="26"/>
      <c r="I3" s="26"/>
      <c r="J3" s="26"/>
      <c r="K3" s="26"/>
      <c r="L3" s="26"/>
      <c r="M3" s="26"/>
      <c r="N3" s="26"/>
    </row>
    <row r="4" spans="1:14" ht="15.75" x14ac:dyDescent="0.3">
      <c r="A4" s="35" t="s">
        <v>25</v>
      </c>
      <c r="B4" s="35" t="s">
        <v>14</v>
      </c>
      <c r="C4" s="35" t="s">
        <v>13</v>
      </c>
      <c r="D4" s="35" t="s">
        <v>1</v>
      </c>
      <c r="E4" s="35" t="s">
        <v>9</v>
      </c>
      <c r="F4" s="35" t="s">
        <v>2</v>
      </c>
      <c r="G4" s="35" t="s">
        <v>15</v>
      </c>
      <c r="H4" s="35" t="s">
        <v>16</v>
      </c>
    </row>
    <row r="5" spans="1:14" ht="112.5" customHeight="1" x14ac:dyDescent="0.35">
      <c r="A5" s="37" t="str">
        <f>Tier1!A9</f>
        <v xml:space="preserve">Programme activities are likely to negatively impact resources (drinking water or water for agricultural inputs, food, soil, fuel, medicines, building materials, shells, coral, lime) </v>
      </c>
      <c r="B5" s="100"/>
      <c r="C5" s="101"/>
      <c r="D5" s="101">
        <f>IF(C5="High",3,IF(C5="Medium",2,IF(C5="Low",1,)))</f>
        <v>0</v>
      </c>
      <c r="E5" s="101"/>
      <c r="F5" s="5" t="b">
        <f>IF(E5="High",3,IF(E5="Medium",2,IF(E5="Low",1)))</f>
        <v>0</v>
      </c>
      <c r="G5" s="4">
        <f>D5*F5</f>
        <v>0</v>
      </c>
      <c r="H5" s="4" t="str">
        <f>IF(G5&gt;5,"High",IF(G5&gt;2,"Medium",IF(G5&gt;0,"Low","")))</f>
        <v/>
      </c>
    </row>
    <row r="6" spans="1:14" ht="90" customHeight="1" x14ac:dyDescent="0.35">
      <c r="A6" s="37" t="str">
        <f>Tier1!A10</f>
        <v xml:space="preserve">Programme activities are likely to add to demands on local resources, such as water supply systems </v>
      </c>
      <c r="B6" s="100"/>
      <c r="C6" s="101"/>
      <c r="D6" s="101">
        <f t="shared" ref="D6:D36" si="0">IF(C6="High",3,IF(C6="Medium",2,IF(C6="Low",1,)))</f>
        <v>0</v>
      </c>
      <c r="E6" s="101"/>
      <c r="F6" s="5" t="b">
        <f t="shared" ref="F6:F36" si="1">IF(E6="High",3,IF(E6="Medium",2,IF(E6="Low",1)))</f>
        <v>0</v>
      </c>
      <c r="G6" s="4">
        <f t="shared" ref="G6:G36" si="2">D6*F6</f>
        <v>0</v>
      </c>
      <c r="H6" s="4" t="str">
        <f t="shared" ref="H6:H36" si="3">IF(G6&gt;5,"High",IF(G6&gt;2,"Medium",IF(G6&gt;0,"Low","")))</f>
        <v/>
      </c>
      <c r="J6" s="148" t="s">
        <v>17</v>
      </c>
      <c r="K6" s="149"/>
      <c r="L6" s="150"/>
    </row>
    <row r="7" spans="1:14" ht="103.5" customHeight="1" x14ac:dyDescent="0.35">
      <c r="A7" s="37" t="str">
        <f>Tier1!A11</f>
        <v>Programme activities are likely to negatively impact indigenous communities, such as restricting people’s traditional or customary access to and use of natural resources</v>
      </c>
      <c r="B7" s="100"/>
      <c r="C7" s="101"/>
      <c r="D7" s="101">
        <f t="shared" si="0"/>
        <v>0</v>
      </c>
      <c r="E7" s="101"/>
      <c r="F7" s="5" t="b">
        <f t="shared" si="1"/>
        <v>0</v>
      </c>
      <c r="G7" s="4">
        <f t="shared" si="2"/>
        <v>0</v>
      </c>
      <c r="H7" s="4" t="str">
        <f t="shared" si="3"/>
        <v/>
      </c>
      <c r="J7" s="2" t="s">
        <v>6</v>
      </c>
      <c r="K7" s="2" t="s">
        <v>5</v>
      </c>
      <c r="L7" s="3" t="s">
        <v>3</v>
      </c>
    </row>
    <row r="8" spans="1:14" ht="90" customHeight="1" x14ac:dyDescent="0.35">
      <c r="A8" s="37" t="str">
        <f>Tier1!A12</f>
        <v>Programme activities are likely to negatively affect downstream users of resources, notably surface and groundwater</v>
      </c>
      <c r="B8" s="100"/>
      <c r="C8" s="101"/>
      <c r="D8" s="101">
        <f t="shared" si="0"/>
        <v>0</v>
      </c>
      <c r="E8" s="101"/>
      <c r="F8" s="5" t="b">
        <f t="shared" si="1"/>
        <v>0</v>
      </c>
      <c r="G8" s="4">
        <f t="shared" si="2"/>
        <v>0</v>
      </c>
      <c r="H8" s="4" t="str">
        <f t="shared" si="3"/>
        <v/>
      </c>
    </row>
    <row r="9" spans="1:14" ht="78" customHeight="1" x14ac:dyDescent="0.35">
      <c r="A9" s="37" t="str">
        <f>Tier1!A13</f>
        <v>Programme activities are likely to negatively affect downstream or neighbouring settlements</v>
      </c>
      <c r="B9" s="100"/>
      <c r="C9" s="101"/>
      <c r="D9" s="101">
        <f t="shared" si="0"/>
        <v>0</v>
      </c>
      <c r="E9" s="101"/>
      <c r="F9" s="5" t="b">
        <f t="shared" si="1"/>
        <v>0</v>
      </c>
      <c r="G9" s="4">
        <f t="shared" si="2"/>
        <v>0</v>
      </c>
      <c r="H9" s="4" t="str">
        <f t="shared" si="3"/>
        <v/>
      </c>
    </row>
    <row r="10" spans="1:14" ht="68.25" customHeight="1" x14ac:dyDescent="0.35">
      <c r="A10" s="37" t="str">
        <f>Tier1!A14</f>
        <v>Programme activities are likely to involve extracting materials from the natural resources</v>
      </c>
      <c r="B10" s="100"/>
      <c r="C10" s="101"/>
      <c r="D10" s="101">
        <f t="shared" si="0"/>
        <v>0</v>
      </c>
      <c r="E10" s="101"/>
      <c r="F10" s="5" t="b">
        <f t="shared" si="1"/>
        <v>0</v>
      </c>
      <c r="G10" s="4">
        <f t="shared" si="2"/>
        <v>0</v>
      </c>
      <c r="H10" s="4" t="str">
        <f t="shared" si="3"/>
        <v/>
      </c>
    </row>
    <row r="11" spans="1:14" ht="96" customHeight="1" x14ac:dyDescent="0.35">
      <c r="A11" s="37" t="str">
        <f>Tier1!A15</f>
        <v>Programme activities are likely to require land or water use leases or changes in tenure</v>
      </c>
      <c r="B11" s="100"/>
      <c r="C11" s="101"/>
      <c r="D11" s="101">
        <f t="shared" si="0"/>
        <v>0</v>
      </c>
      <c r="E11" s="101"/>
      <c r="F11" s="5" t="b">
        <f t="shared" si="1"/>
        <v>0</v>
      </c>
      <c r="G11" s="4">
        <f t="shared" si="2"/>
        <v>0</v>
      </c>
      <c r="H11" s="4" t="str">
        <f t="shared" si="3"/>
        <v/>
      </c>
    </row>
    <row r="12" spans="1:14" ht="116.25" customHeight="1" x14ac:dyDescent="0.35">
      <c r="A12" s="37" t="str">
        <f>Tier1!A16</f>
        <v>Programme activities are likely to negatively impact forested areas or other local vegetation cover, wetlands, coral reefs or other natural areas in programme area and/or in upstream and downstream or neighbouring areas</v>
      </c>
      <c r="B12" s="100"/>
      <c r="C12" s="101"/>
      <c r="D12" s="101">
        <f t="shared" si="0"/>
        <v>0</v>
      </c>
      <c r="E12" s="101"/>
      <c r="F12" s="5" t="b">
        <f t="shared" si="1"/>
        <v>0</v>
      </c>
      <c r="G12" s="4">
        <f t="shared" si="2"/>
        <v>0</v>
      </c>
      <c r="H12" s="4" t="str">
        <f t="shared" si="3"/>
        <v/>
      </c>
    </row>
    <row r="13" spans="1:14" ht="76.5" customHeight="1" x14ac:dyDescent="0.35">
      <c r="A13" s="37" t="str">
        <f>Tier1!A17</f>
        <v>Programme activities are likely to negatively impact important animal species, habitats or ecosystems in the area (on land or in water)</v>
      </c>
      <c r="B13" s="100"/>
      <c r="C13" s="101"/>
      <c r="D13" s="101">
        <f t="shared" si="0"/>
        <v>0</v>
      </c>
      <c r="E13" s="101"/>
      <c r="F13" s="5" t="b">
        <f t="shared" si="1"/>
        <v>0</v>
      </c>
      <c r="G13" s="4">
        <f t="shared" si="2"/>
        <v>0</v>
      </c>
      <c r="H13" s="4" t="str">
        <f t="shared" si="3"/>
        <v/>
      </c>
    </row>
    <row r="14" spans="1:14" ht="106.5" customHeight="1" x14ac:dyDescent="0.35">
      <c r="A14" s="37" t="str">
        <f>Tier1!A19</f>
        <v>Programme activities are likely to result in construction workers or other people moving into or having access to the area</v>
      </c>
      <c r="B14" s="100"/>
      <c r="C14" s="101"/>
      <c r="D14" s="101">
        <f t="shared" si="0"/>
        <v>0</v>
      </c>
      <c r="E14" s="101"/>
      <c r="F14" s="5" t="b">
        <f t="shared" si="1"/>
        <v>0</v>
      </c>
      <c r="G14" s="4">
        <f t="shared" si="2"/>
        <v>0</v>
      </c>
      <c r="H14" s="4" t="str">
        <f t="shared" si="3"/>
        <v/>
      </c>
    </row>
    <row r="15" spans="1:14" ht="71.25" customHeight="1" x14ac:dyDescent="0.35">
      <c r="A15" s="37" t="str">
        <f>Tier1!A20</f>
        <v>Programme activities are likely to require residents to be resettled</v>
      </c>
      <c r="B15" s="100"/>
      <c r="C15" s="101"/>
      <c r="D15" s="101">
        <f t="shared" si="0"/>
        <v>0</v>
      </c>
      <c r="E15" s="101"/>
      <c r="F15" s="5" t="b">
        <f t="shared" si="1"/>
        <v>0</v>
      </c>
      <c r="G15" s="4">
        <f t="shared" si="2"/>
        <v>0</v>
      </c>
      <c r="H15" s="4" t="str">
        <f t="shared" si="3"/>
        <v/>
      </c>
    </row>
    <row r="16" spans="1:14" ht="126" customHeight="1" x14ac:dyDescent="0.35">
      <c r="A16" s="37" t="str">
        <f>Tier1!A21</f>
        <v>Programme activities are likely to negatively impact culturally or archaeologically sensitive areas important to local community or other stakeholders</v>
      </c>
      <c r="B16" s="100"/>
      <c r="C16" s="101"/>
      <c r="D16" s="101">
        <f t="shared" si="0"/>
        <v>0</v>
      </c>
      <c r="E16" s="101"/>
      <c r="F16" s="5" t="b">
        <f t="shared" si="1"/>
        <v>0</v>
      </c>
      <c r="G16" s="4">
        <f t="shared" si="2"/>
        <v>0</v>
      </c>
      <c r="H16" s="4" t="str">
        <f t="shared" si="3"/>
        <v/>
      </c>
    </row>
    <row r="17" spans="1:8" ht="80.25" customHeight="1" x14ac:dyDescent="0.35">
      <c r="A17" s="37" t="str">
        <f>Tier1!A23</f>
        <v>Programme activities involves construction areas located in sensitive ecosystems or sloping land</v>
      </c>
      <c r="B17" s="100"/>
      <c r="C17" s="101"/>
      <c r="D17" s="101">
        <f t="shared" si="0"/>
        <v>0</v>
      </c>
      <c r="E17" s="101"/>
      <c r="F17" s="5" t="b">
        <f t="shared" si="1"/>
        <v>0</v>
      </c>
      <c r="G17" s="4">
        <f t="shared" si="2"/>
        <v>0</v>
      </c>
      <c r="H17" s="4" t="str">
        <f t="shared" si="3"/>
        <v/>
      </c>
    </row>
    <row r="18" spans="1:8" ht="87.75" customHeight="1" x14ac:dyDescent="0.35">
      <c r="A18" s="37" t="str">
        <f>Tier1!A24</f>
        <v>Programme activities are likely to negatively impact coastal areas, wetlands or swamps directly or through ‘downstream’ effects</v>
      </c>
      <c r="B18" s="100"/>
      <c r="C18" s="101"/>
      <c r="D18" s="101">
        <f t="shared" si="0"/>
        <v>0</v>
      </c>
      <c r="E18" s="101"/>
      <c r="F18" s="5" t="b">
        <f t="shared" si="1"/>
        <v>0</v>
      </c>
      <c r="G18" s="4">
        <f t="shared" si="2"/>
        <v>0</v>
      </c>
      <c r="H18" s="4" t="str">
        <f t="shared" si="3"/>
        <v/>
      </c>
    </row>
    <row r="19" spans="1:8" ht="90" customHeight="1" x14ac:dyDescent="0.35">
      <c r="A19" s="37" t="str">
        <f>Tier1!A25</f>
        <v>Programme activities are likely to negatively impact slope or soil stability or involve heavy machinery</v>
      </c>
      <c r="B19" s="100"/>
      <c r="C19" s="101"/>
      <c r="D19" s="101">
        <f t="shared" si="0"/>
        <v>0</v>
      </c>
      <c r="E19" s="101"/>
      <c r="F19" s="5" t="b">
        <f t="shared" si="1"/>
        <v>0</v>
      </c>
      <c r="G19" s="4">
        <f t="shared" si="2"/>
        <v>0</v>
      </c>
      <c r="H19" s="4" t="str">
        <f t="shared" si="3"/>
        <v/>
      </c>
    </row>
    <row r="20" spans="1:8" ht="101.25" customHeight="1" x14ac:dyDescent="0.35">
      <c r="A20" s="37" t="str">
        <f>Tier1!A26</f>
        <v>Programme activities are likely to negatively alter the present landscape (e.g. remove rock or soil, dumping spoil or removing timber)</v>
      </c>
      <c r="B20" s="100"/>
      <c r="C20" s="101"/>
      <c r="D20" s="101">
        <f t="shared" si="0"/>
        <v>0</v>
      </c>
      <c r="E20" s="101"/>
      <c r="F20" s="5" t="b">
        <f t="shared" si="1"/>
        <v>0</v>
      </c>
      <c r="G20" s="4">
        <f t="shared" si="2"/>
        <v>0</v>
      </c>
      <c r="H20" s="4" t="str">
        <f t="shared" si="3"/>
        <v/>
      </c>
    </row>
    <row r="21" spans="1:8" ht="96.75" customHeight="1" x14ac:dyDescent="0.35">
      <c r="A21" s="37" t="str">
        <f>Tier1!A27</f>
        <v>Programme activities are likely to negatively impact seasonal patterns of sand movement (such as sand dune destabilization) in the area and could result in soil erosion</v>
      </c>
      <c r="B21" s="100"/>
      <c r="C21" s="101"/>
      <c r="D21" s="101">
        <f t="shared" si="0"/>
        <v>0</v>
      </c>
      <c r="E21" s="101"/>
      <c r="F21" s="5" t="b">
        <f t="shared" si="1"/>
        <v>0</v>
      </c>
      <c r="G21" s="4">
        <f t="shared" si="2"/>
        <v>0</v>
      </c>
      <c r="H21" s="4" t="str">
        <f t="shared" si="3"/>
        <v/>
      </c>
    </row>
    <row r="22" spans="1:8" ht="66.75" customHeight="1" x14ac:dyDescent="0.35">
      <c r="A22" s="37" t="str">
        <f>Tier1!A28</f>
        <v>Programme activities are likely to construct proposed structures within 50 meters of a shoreline (e.g. lake, river or sea)</v>
      </c>
      <c r="B22" s="100"/>
      <c r="C22" s="101"/>
      <c r="D22" s="101">
        <f t="shared" si="0"/>
        <v>0</v>
      </c>
      <c r="E22" s="101"/>
      <c r="F22" s="5" t="b">
        <f t="shared" si="1"/>
        <v>0</v>
      </c>
      <c r="G22" s="4">
        <f t="shared" si="2"/>
        <v>0</v>
      </c>
      <c r="H22" s="4" t="str">
        <f t="shared" si="3"/>
        <v/>
      </c>
    </row>
    <row r="23" spans="1:8" ht="76.5" customHeight="1" x14ac:dyDescent="0.35">
      <c r="A23" s="37" t="str">
        <f>Tier1!A30</f>
        <v>Programme activities are likely to require the use of pesticides, fertilizers or other hazardous chemicals</v>
      </c>
      <c r="B23" s="100"/>
      <c r="C23" s="101"/>
      <c r="D23" s="101">
        <f t="shared" si="0"/>
        <v>0</v>
      </c>
      <c r="E23" s="101"/>
      <c r="F23" s="5" t="b">
        <f t="shared" si="1"/>
        <v>0</v>
      </c>
      <c r="G23" s="4">
        <f t="shared" si="2"/>
        <v>0</v>
      </c>
      <c r="H23" s="4" t="str">
        <f t="shared" si="3"/>
        <v/>
      </c>
    </row>
    <row r="24" spans="1:8" ht="108" customHeight="1" x14ac:dyDescent="0.35">
      <c r="A24" s="37" t="str">
        <f>Tier1!A31</f>
        <v xml:space="preserve">Programme activities are likely to involve discharging nutrients or other effluent (herbicides/ pesticides, human/animal faecal matter, grey and black water) into water bodies </v>
      </c>
      <c r="B24" s="100"/>
      <c r="C24" s="101"/>
      <c r="D24" s="101">
        <f t="shared" si="0"/>
        <v>0</v>
      </c>
      <c r="E24" s="101"/>
      <c r="F24" s="5" t="b">
        <f t="shared" si="1"/>
        <v>0</v>
      </c>
      <c r="G24" s="4">
        <f t="shared" si="2"/>
        <v>0</v>
      </c>
      <c r="H24" s="4" t="str">
        <f t="shared" si="3"/>
        <v/>
      </c>
    </row>
    <row r="25" spans="1:8" ht="80.25" customHeight="1" x14ac:dyDescent="0.35">
      <c r="A25" s="37" t="str">
        <f>Tier1!A32</f>
        <v>Programme activities are likely to generate waste products such as liquid sewage and/or solid waste</v>
      </c>
      <c r="B25" s="100"/>
      <c r="C25" s="101"/>
      <c r="D25" s="101">
        <f t="shared" si="0"/>
        <v>0</v>
      </c>
      <c r="E25" s="101"/>
      <c r="F25" s="5" t="b">
        <f t="shared" si="1"/>
        <v>0</v>
      </c>
      <c r="G25" s="4">
        <f t="shared" si="2"/>
        <v>0</v>
      </c>
      <c r="H25" s="4" t="str">
        <f t="shared" si="3"/>
        <v/>
      </c>
    </row>
    <row r="26" spans="1:8" ht="84" customHeight="1" x14ac:dyDescent="0.35">
      <c r="A26" s="37" t="str">
        <f>Tier1!A33</f>
        <v>Programme activities are likely to involve waste disposal nearby local water streams and/or where there are risks of infiltration to ground water via soil</v>
      </c>
      <c r="B26" s="100"/>
      <c r="C26" s="101"/>
      <c r="D26" s="101">
        <f t="shared" si="0"/>
        <v>0</v>
      </c>
      <c r="E26" s="101"/>
      <c r="F26" s="5" t="b">
        <f t="shared" si="1"/>
        <v>0</v>
      </c>
      <c r="G26" s="4">
        <f t="shared" si="2"/>
        <v>0</v>
      </c>
      <c r="H26" s="4" t="str">
        <f t="shared" si="3"/>
        <v/>
      </c>
    </row>
    <row r="27" spans="1:8" ht="111.75" customHeight="1" x14ac:dyDescent="0.35">
      <c r="A27" s="37" t="str">
        <f>Tier1!A34</f>
        <v>Programme activities are likely to involve toxic chemicals (including herbicides, tar, oils, paints and other industrial chemicals) be used or disposed of in the area</v>
      </c>
      <c r="B27" s="100"/>
      <c r="C27" s="101"/>
      <c r="D27" s="101">
        <f t="shared" si="0"/>
        <v>0</v>
      </c>
      <c r="E27" s="101"/>
      <c r="F27" s="5" t="b">
        <f t="shared" si="1"/>
        <v>0</v>
      </c>
      <c r="G27" s="4">
        <f t="shared" si="2"/>
        <v>0</v>
      </c>
      <c r="H27" s="4" t="str">
        <f t="shared" si="3"/>
        <v/>
      </c>
    </row>
    <row r="28" spans="1:8" ht="87.75" customHeight="1" x14ac:dyDescent="0.35">
      <c r="A28" s="37" t="str">
        <f>Tier1!A35</f>
        <v>Programme activities are likely to involve hazardous substances (including large quantities of fuels) to be stored in the area</v>
      </c>
      <c r="B28" s="100"/>
      <c r="C28" s="101"/>
      <c r="D28" s="101">
        <f t="shared" si="0"/>
        <v>0</v>
      </c>
      <c r="E28" s="101"/>
      <c r="F28" s="5" t="b">
        <f t="shared" si="1"/>
        <v>0</v>
      </c>
      <c r="G28" s="4">
        <f t="shared" si="2"/>
        <v>0</v>
      </c>
      <c r="H28" s="4" t="str">
        <f t="shared" si="3"/>
        <v/>
      </c>
    </row>
    <row r="29" spans="1:8" ht="95.25" customHeight="1" x14ac:dyDescent="0.35">
      <c r="A29" s="37" t="str">
        <f>Tier1!A36</f>
        <v>Programme activities are likely to involve water run-off from around springs or boreholes that could cause erosion</v>
      </c>
      <c r="B29" s="100"/>
      <c r="C29" s="101"/>
      <c r="D29" s="101">
        <f t="shared" si="0"/>
        <v>0</v>
      </c>
      <c r="E29" s="101"/>
      <c r="F29" s="5" t="b">
        <f t="shared" si="1"/>
        <v>0</v>
      </c>
      <c r="G29" s="4">
        <f t="shared" si="2"/>
        <v>0</v>
      </c>
      <c r="H29" s="4" t="str">
        <f t="shared" si="3"/>
        <v/>
      </c>
    </row>
    <row r="30" spans="1:8" ht="98.25" customHeight="1" x14ac:dyDescent="0.35">
      <c r="A30" s="37" t="str">
        <f>Tier1!A37</f>
        <v>Programme activities are likely to impact negatively groundwater reservoirs (over extraction of aquifers) by continual extraction of water from boreholes, particularly during periods of drought or dry years</v>
      </c>
      <c r="B30" s="100"/>
      <c r="C30" s="101"/>
      <c r="D30" s="101">
        <f t="shared" si="0"/>
        <v>0</v>
      </c>
      <c r="E30" s="101"/>
      <c r="F30" s="5" t="b">
        <f t="shared" si="1"/>
        <v>0</v>
      </c>
      <c r="G30" s="4">
        <f t="shared" si="2"/>
        <v>0</v>
      </c>
      <c r="H30" s="4" t="str">
        <f t="shared" si="3"/>
        <v/>
      </c>
    </row>
    <row r="31" spans="1:8" ht="69.75" customHeight="1" x14ac:dyDescent="0.35">
      <c r="A31" s="37" t="str">
        <f>Tier1!A38</f>
        <v>Programme are likely to produce emissions, affecting air quality for people, animals and  plants</v>
      </c>
      <c r="B31" s="100"/>
      <c r="C31" s="101"/>
      <c r="D31" s="101">
        <f t="shared" si="0"/>
        <v>0</v>
      </c>
      <c r="E31" s="101"/>
      <c r="F31" s="5" t="b">
        <f t="shared" si="1"/>
        <v>0</v>
      </c>
      <c r="G31" s="4">
        <f t="shared" si="2"/>
        <v>0</v>
      </c>
      <c r="H31" s="4" t="str">
        <f t="shared" si="3"/>
        <v/>
      </c>
    </row>
    <row r="32" spans="1:8" ht="85.5" customHeight="1" x14ac:dyDescent="0.35">
      <c r="A32" s="37" t="str">
        <f>Tier1!A39</f>
        <v>Programme activities are likely to involve heavy machinery which creates dust or noise problems, or reduces safety for other users</v>
      </c>
      <c r="B32" s="100"/>
      <c r="C32" s="101"/>
      <c r="D32" s="101">
        <f t="shared" si="0"/>
        <v>0</v>
      </c>
      <c r="E32" s="101"/>
      <c r="F32" s="5" t="b">
        <f t="shared" si="1"/>
        <v>0</v>
      </c>
      <c r="G32" s="4">
        <f t="shared" si="2"/>
        <v>0</v>
      </c>
      <c r="H32" s="4" t="str">
        <f t="shared" si="3"/>
        <v/>
      </c>
    </row>
    <row r="33" spans="1:8" ht="99.75" customHeight="1" x14ac:dyDescent="0.35">
      <c r="A33" s="37" t="str">
        <f>Tier1!A40</f>
        <v>Procurement of materials for programme activities are likely to cause any of the above listed statements outside of the programme target areas</v>
      </c>
      <c r="B33" s="100"/>
      <c r="C33" s="101"/>
      <c r="D33" s="101">
        <f t="shared" si="0"/>
        <v>0</v>
      </c>
      <c r="E33" s="101"/>
      <c r="F33" s="5" t="b">
        <f t="shared" si="1"/>
        <v>0</v>
      </c>
      <c r="G33" s="4">
        <f t="shared" si="2"/>
        <v>0</v>
      </c>
      <c r="H33" s="4" t="str">
        <f t="shared" si="3"/>
        <v/>
      </c>
    </row>
    <row r="34" spans="1:8" ht="63.75" x14ac:dyDescent="0.35">
      <c r="A34" s="37" t="str">
        <f>Tier1!A42</f>
        <v>Programme activities are likely to contribute to longer term climate change by contributing to greenhouse gas emissions</v>
      </c>
      <c r="B34" s="102"/>
      <c r="C34" s="101"/>
      <c r="D34" s="101">
        <f t="shared" si="0"/>
        <v>0</v>
      </c>
      <c r="E34" s="101"/>
      <c r="F34" s="5" t="b">
        <f t="shared" si="1"/>
        <v>0</v>
      </c>
      <c r="G34" s="4">
        <f t="shared" si="2"/>
        <v>0</v>
      </c>
      <c r="H34" s="4" t="str">
        <f t="shared" si="3"/>
        <v/>
      </c>
    </row>
    <row r="35" spans="1:8" ht="87" customHeight="1" x14ac:dyDescent="0.35">
      <c r="A35" s="37" t="str">
        <f>Tier1!A43</f>
        <v>Programme activities are located near areas that are prone to disease vector outbreaks (e.g. mosquitos, etc.)</v>
      </c>
      <c r="B35" s="102"/>
      <c r="C35" s="101"/>
      <c r="D35" s="101">
        <f t="shared" si="0"/>
        <v>0</v>
      </c>
      <c r="E35" s="101"/>
      <c r="F35" s="5" t="b">
        <f t="shared" si="1"/>
        <v>0</v>
      </c>
      <c r="G35" s="4">
        <f t="shared" si="2"/>
        <v>0</v>
      </c>
      <c r="H35" s="4" t="str">
        <f t="shared" si="3"/>
        <v/>
      </c>
    </row>
    <row r="36" spans="1:8" ht="142.5" x14ac:dyDescent="0.35">
      <c r="A36" s="37" t="str">
        <f>Tier1!A44</f>
        <v>The proposed site for programme activities is located in a  naturally unstable area (prone to coastal erosion, within a zone that would be affected by any rise in sea level or in an area of known earthquake or landslide activity, cyclones or severe storms, floods or droughts)</v>
      </c>
      <c r="B36" s="102"/>
      <c r="C36" s="101"/>
      <c r="D36" s="101">
        <f t="shared" si="0"/>
        <v>0</v>
      </c>
      <c r="E36" s="101"/>
      <c r="F36" s="5" t="b">
        <f t="shared" si="1"/>
        <v>0</v>
      </c>
      <c r="G36" s="4">
        <f t="shared" si="2"/>
        <v>0</v>
      </c>
      <c r="H36" s="4" t="str">
        <f t="shared" si="3"/>
        <v/>
      </c>
    </row>
  </sheetData>
  <sheetProtection sheet="1" selectLockedCells="1"/>
  <mergeCells count="1">
    <mergeCell ref="J6:L6"/>
  </mergeCells>
  <conditionalFormatting sqref="C5:C36 H5:H36">
    <cfRule type="containsText" dxfId="135" priority="163" operator="containsText" text="Low">
      <formula>NOT(ISERROR(SEARCH("Low",C5)))</formula>
    </cfRule>
    <cfRule type="containsText" dxfId="134" priority="164" operator="containsText" text="Medium">
      <formula>NOT(ISERROR(SEARCH("Medium",C5)))</formula>
    </cfRule>
    <cfRule type="containsText" dxfId="133" priority="165" operator="containsText" text="High">
      <formula>NOT(ISERROR(SEARCH("High",C5)))</formula>
    </cfRule>
  </conditionalFormatting>
  <conditionalFormatting sqref="E5:E36">
    <cfRule type="containsText" dxfId="132" priority="160" operator="containsText" text="High">
      <formula>NOT(ISERROR(SEARCH("High",E5)))</formula>
    </cfRule>
    <cfRule type="containsText" dxfId="131" priority="161" operator="containsText" text="Medium">
      <formula>NOT(ISERROR(SEARCH("Medium",E5)))</formula>
    </cfRule>
    <cfRule type="containsText" dxfId="130" priority="162" operator="containsText" text="Low">
      <formula>NOT(ISERROR(SEARCH("Low",E5)))</formula>
    </cfRule>
  </conditionalFormatting>
  <dataValidations count="2">
    <dataValidation allowBlank="1" showInputMessage="1" showErrorMessage="1" promptTitle="RISK STATEMENT" prompt="A Risk Statement is a detailed description about the impact project activities may have on the natural or built environment and communities living in these areas. It should be specific to the context" sqref="B4" xr:uid="{00000000-0002-0000-0200-000000000000}"/>
    <dataValidation type="list" allowBlank="1" showInputMessage="1" showErrorMessage="1" sqref="E5:E36 C5:C36" xr:uid="{00000000-0002-0000-0200-000001000000}">
      <formula1>$J$7:$L$7</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7" id="{7F6A710F-BBEA-4403-9C65-02CCB7CD52D3}">
            <xm:f>Tier1!$B$9="n/a"</xm:f>
            <x14:dxf>
              <fill>
                <patternFill>
                  <bgColor theme="1"/>
                </patternFill>
              </fill>
            </x14:dxf>
          </x14:cfRule>
          <x14:cfRule type="expression" priority="148" id="{A073AEF1-7CF4-4FD9-BE2C-AF8FE0D90290}">
            <xm:f>Tier1!$B$9="no"</xm:f>
            <x14:dxf>
              <fill>
                <patternFill>
                  <bgColor rgb="FFC6EFCE"/>
                </patternFill>
              </fill>
            </x14:dxf>
          </x14:cfRule>
          <x14:cfRule type="expression" priority="149" id="{04E0B622-9B21-4D3B-8EA4-95F4DB182BB1}">
            <xm:f>Tier1!$B$9="somewhat"</xm:f>
            <x14:dxf>
              <fill>
                <patternFill>
                  <bgColor rgb="FFFFEB9C"/>
                </patternFill>
              </fill>
            </x14:dxf>
          </x14:cfRule>
          <x14:cfRule type="expression" priority="150" id="{0D7F4642-A786-41C4-8477-1EEF38E241E2}">
            <xm:f>Tier1!$B$9="yes"</xm:f>
            <x14:dxf>
              <fill>
                <patternFill>
                  <bgColor rgb="FFFFC7CE"/>
                </patternFill>
              </fill>
              <border>
                <vertical/>
                <horizontal/>
              </border>
            </x14:dxf>
          </x14:cfRule>
          <xm:sqref>A5</xm:sqref>
        </x14:conditionalFormatting>
        <x14:conditionalFormatting xmlns:xm="http://schemas.microsoft.com/office/excel/2006/main">
          <x14:cfRule type="expression" priority="143" id="{3A52AAEC-7B15-41E9-A8A2-E5111A7FA3F8}">
            <xm:f>Tier1!$B$10="n/a"</xm:f>
            <x14:dxf>
              <fill>
                <patternFill>
                  <bgColor theme="1"/>
                </patternFill>
              </fill>
            </x14:dxf>
          </x14:cfRule>
          <x14:cfRule type="expression" priority="144" id="{B6293AF7-C8C8-4A0D-B269-47EF14F2D29B}">
            <xm:f>Tier1!$B$10="no"</xm:f>
            <x14:dxf>
              <fill>
                <patternFill>
                  <bgColor rgb="FFC6EFCE"/>
                </patternFill>
              </fill>
            </x14:dxf>
          </x14:cfRule>
          <x14:cfRule type="expression" priority="145" id="{E3FAA1C0-96BA-4359-814A-166E327DE212}">
            <xm:f>Tier1!$B$10="somewhat"</xm:f>
            <x14:dxf>
              <fill>
                <patternFill>
                  <bgColor rgb="FFFFEB9C"/>
                </patternFill>
              </fill>
            </x14:dxf>
          </x14:cfRule>
          <x14:cfRule type="expression" priority="146" id="{113C7C63-B1C1-40DC-A02F-78BDBE04CA95}">
            <xm:f>Tier1!$B$10="yes"</xm:f>
            <x14:dxf>
              <fill>
                <patternFill>
                  <bgColor rgb="FFFFC7CE"/>
                </patternFill>
              </fill>
            </x14:dxf>
          </x14:cfRule>
          <xm:sqref>A6</xm:sqref>
        </x14:conditionalFormatting>
        <x14:conditionalFormatting xmlns:xm="http://schemas.microsoft.com/office/excel/2006/main">
          <x14:cfRule type="expression" priority="139" id="{31608151-1AB9-4C40-B1DB-6A13093EDE98}">
            <xm:f>Tier1!$B$11="n/a"</xm:f>
            <x14:dxf>
              <fill>
                <patternFill>
                  <bgColor theme="1"/>
                </patternFill>
              </fill>
            </x14:dxf>
          </x14:cfRule>
          <x14:cfRule type="expression" priority="140" id="{1CCD3BA2-44C3-4943-85EF-67B155A66450}">
            <xm:f>Tier1!$B$11="no"</xm:f>
            <x14:dxf>
              <fill>
                <patternFill>
                  <bgColor rgb="FFC6EFCE"/>
                </patternFill>
              </fill>
            </x14:dxf>
          </x14:cfRule>
          <x14:cfRule type="expression" priority="141" id="{8B3BA912-26BF-4472-A375-DDF865FAFF82}">
            <xm:f>Tier1!$B$11="somewhat"</xm:f>
            <x14:dxf>
              <fill>
                <patternFill>
                  <bgColor rgb="FFFFEB9C"/>
                </patternFill>
              </fill>
            </x14:dxf>
          </x14:cfRule>
          <x14:cfRule type="expression" priority="142" id="{BC31D6C2-2DC7-4F45-9DBB-C79C2E0F6227}">
            <xm:f>Tier1!$B$11="yes"</xm:f>
            <x14:dxf>
              <fill>
                <patternFill>
                  <bgColor rgb="FFFFC7CE"/>
                </patternFill>
              </fill>
            </x14:dxf>
          </x14:cfRule>
          <xm:sqref>A7</xm:sqref>
        </x14:conditionalFormatting>
        <x14:conditionalFormatting xmlns:xm="http://schemas.microsoft.com/office/excel/2006/main">
          <x14:cfRule type="expression" priority="135" id="{4B049B20-D712-46D3-9CE8-BE2D46CA7F85}">
            <xm:f>Tier1!$B$12="n/a"</xm:f>
            <x14:dxf>
              <fill>
                <patternFill>
                  <bgColor theme="1"/>
                </patternFill>
              </fill>
            </x14:dxf>
          </x14:cfRule>
          <x14:cfRule type="expression" priority="136" id="{7FEEA166-2BA1-4869-8B5C-580B8BB0E0B1}">
            <xm:f>Tier1!$B$12="no"</xm:f>
            <x14:dxf>
              <fill>
                <patternFill>
                  <bgColor rgb="FFC6EFCE"/>
                </patternFill>
              </fill>
            </x14:dxf>
          </x14:cfRule>
          <x14:cfRule type="expression" priority="137" id="{09CE554F-97E3-4CA1-A43B-D504D3BD9A43}">
            <xm:f>Tier1!$B$12="somewhat"</xm:f>
            <x14:dxf>
              <fill>
                <patternFill>
                  <bgColor rgb="FFFFEB9C"/>
                </patternFill>
              </fill>
            </x14:dxf>
          </x14:cfRule>
          <x14:cfRule type="expression" priority="138" id="{6E7E9E8E-537F-4918-A537-6B4AEF6EF33B}">
            <xm:f>Tier1!$B$12="yes"</xm:f>
            <x14:dxf>
              <fill>
                <patternFill>
                  <bgColor rgb="FFFFC7CE"/>
                </patternFill>
              </fill>
            </x14:dxf>
          </x14:cfRule>
          <xm:sqref>A8</xm:sqref>
        </x14:conditionalFormatting>
        <x14:conditionalFormatting xmlns:xm="http://schemas.microsoft.com/office/excel/2006/main">
          <x14:cfRule type="expression" priority="131" id="{CDADFC71-D1B4-4C1F-A3EC-C104B0C2BD1E}">
            <xm:f>Tier1!$B$13="n/a"</xm:f>
            <x14:dxf>
              <fill>
                <patternFill>
                  <bgColor theme="1"/>
                </patternFill>
              </fill>
            </x14:dxf>
          </x14:cfRule>
          <x14:cfRule type="expression" priority="132" id="{BBBA0B06-7DA2-4F7B-9593-C4770D252FBE}">
            <xm:f>Tier1!$B$13="no"</xm:f>
            <x14:dxf>
              <fill>
                <patternFill>
                  <bgColor rgb="FFC6EFCE"/>
                </patternFill>
              </fill>
            </x14:dxf>
          </x14:cfRule>
          <x14:cfRule type="expression" priority="133" id="{E54EB4D1-A3C7-4F23-B4B1-FD40238C6CD6}">
            <xm:f>Tier1!$B$13="somewhat"</xm:f>
            <x14:dxf>
              <fill>
                <patternFill>
                  <bgColor rgb="FFFFEB9C"/>
                </patternFill>
              </fill>
            </x14:dxf>
          </x14:cfRule>
          <x14:cfRule type="expression" priority="134" id="{97830279-B0BD-43F3-9FB1-BD66BED4565B}">
            <xm:f>Tier1!$B$13="yes"</xm:f>
            <x14:dxf>
              <fill>
                <patternFill>
                  <bgColor rgb="FFFFC7CE"/>
                </patternFill>
              </fill>
            </x14:dxf>
          </x14:cfRule>
          <xm:sqref>A9</xm:sqref>
        </x14:conditionalFormatting>
        <x14:conditionalFormatting xmlns:xm="http://schemas.microsoft.com/office/excel/2006/main">
          <x14:cfRule type="expression" priority="127" id="{9B344427-5A40-4399-A494-9DC1BC0C4E03}">
            <xm:f>Tier1!$B$14="n/a"</xm:f>
            <x14:dxf>
              <fill>
                <patternFill>
                  <bgColor theme="1"/>
                </patternFill>
              </fill>
            </x14:dxf>
          </x14:cfRule>
          <x14:cfRule type="expression" priority="128" id="{276747DC-1C71-4D7B-A631-74F3214D016C}">
            <xm:f>Tier1!$B$14="no"</xm:f>
            <x14:dxf>
              <fill>
                <patternFill>
                  <bgColor rgb="FFC6EFCE"/>
                </patternFill>
              </fill>
            </x14:dxf>
          </x14:cfRule>
          <x14:cfRule type="expression" priority="129" id="{BA37E8FC-9977-40D3-BA41-5673F7B57A62}">
            <xm:f>Tier1!$B$14="somewhat"</xm:f>
            <x14:dxf>
              <fill>
                <patternFill>
                  <bgColor rgb="FFFFEB9C"/>
                </patternFill>
              </fill>
            </x14:dxf>
          </x14:cfRule>
          <x14:cfRule type="expression" priority="130" id="{78323BCB-3544-4CAB-921B-A8CE00D7E763}">
            <xm:f>Tier1!$B$14="yes"</xm:f>
            <x14:dxf>
              <fill>
                <patternFill>
                  <bgColor rgb="FFFFC7CE"/>
                </patternFill>
              </fill>
            </x14:dxf>
          </x14:cfRule>
          <xm:sqref>A10</xm:sqref>
        </x14:conditionalFormatting>
        <x14:conditionalFormatting xmlns:xm="http://schemas.microsoft.com/office/excel/2006/main">
          <x14:cfRule type="expression" priority="115" id="{A4C0653E-9856-4BEB-8AD1-370E50E9A08B}">
            <xm:f>Tier1!$B$19="n/a"</xm:f>
            <x14:dxf>
              <fill>
                <patternFill>
                  <bgColor theme="1"/>
                </patternFill>
              </fill>
            </x14:dxf>
          </x14:cfRule>
          <x14:cfRule type="expression" priority="116" id="{FE503149-878D-4743-9B04-0922CE615E62}">
            <xm:f>Tier1!$B$19="no"</xm:f>
            <x14:dxf>
              <fill>
                <patternFill>
                  <bgColor rgb="FFC6EFCE"/>
                </patternFill>
              </fill>
            </x14:dxf>
          </x14:cfRule>
          <x14:cfRule type="expression" priority="117" id="{70189DC1-3300-4B84-847A-AE81051BD396}">
            <xm:f>Tier1!$B$19="somewhat"</xm:f>
            <x14:dxf>
              <fill>
                <patternFill>
                  <bgColor rgb="FFFFEB9C"/>
                </patternFill>
              </fill>
            </x14:dxf>
          </x14:cfRule>
          <x14:cfRule type="expression" priority="118" id="{1DEB72D7-7515-45C4-B739-B4043120D5AC}">
            <xm:f>Tier1!$B$19="yes"</xm:f>
            <x14:dxf>
              <fill>
                <patternFill>
                  <bgColor rgb="FFFFC7CE"/>
                </patternFill>
              </fill>
            </x14:dxf>
          </x14:cfRule>
          <xm:sqref>A14</xm:sqref>
        </x14:conditionalFormatting>
        <x14:conditionalFormatting xmlns:xm="http://schemas.microsoft.com/office/excel/2006/main">
          <x14:cfRule type="expression" priority="103" id="{562AA1C7-366B-4244-8B3E-B809F0EC303A}">
            <xm:f>Tier1!$B$20="n/a"</xm:f>
            <x14:dxf>
              <fill>
                <patternFill>
                  <bgColor theme="1"/>
                </patternFill>
              </fill>
            </x14:dxf>
          </x14:cfRule>
          <x14:cfRule type="expression" priority="104" id="{6BD20D28-7785-4357-91F4-3D3784B4CCA2}">
            <xm:f>Tier1!$B$20="no"</xm:f>
            <x14:dxf>
              <fill>
                <patternFill>
                  <bgColor rgb="FFC6EFCE"/>
                </patternFill>
              </fill>
            </x14:dxf>
          </x14:cfRule>
          <x14:cfRule type="expression" priority="105" id="{90ECACF4-09DA-45F0-B3AA-580E3C1E02C9}">
            <xm:f>Tier1!$B$20="somewhat"</xm:f>
            <x14:dxf>
              <fill>
                <patternFill>
                  <bgColor rgb="FFFFEB9C"/>
                </patternFill>
              </fill>
            </x14:dxf>
          </x14:cfRule>
          <x14:cfRule type="expression" priority="106" id="{C4DEEDA3-FCD8-44DB-B7D1-C76DCECB0C49}">
            <xm:f>Tier1!$B$20="yes"</xm:f>
            <x14:dxf>
              <fill>
                <patternFill>
                  <bgColor rgb="FFFFC7CE"/>
                </patternFill>
              </fill>
            </x14:dxf>
          </x14:cfRule>
          <xm:sqref>A15</xm:sqref>
        </x14:conditionalFormatting>
        <x14:conditionalFormatting xmlns:xm="http://schemas.microsoft.com/office/excel/2006/main">
          <x14:cfRule type="expression" priority="99" id="{CB140E8F-CB12-463C-8E23-E3A722F40F32}">
            <xm:f>Tier1!$B$21="n/a"</xm:f>
            <x14:dxf>
              <fill>
                <patternFill>
                  <bgColor theme="1"/>
                </patternFill>
              </fill>
            </x14:dxf>
          </x14:cfRule>
          <x14:cfRule type="expression" priority="100" id="{4FAA11C2-0A61-4B9E-A1D1-9A5B38D27E72}">
            <xm:f>Tier1!$B$21="no"</xm:f>
            <x14:dxf>
              <fill>
                <patternFill>
                  <bgColor rgb="FFC6EFCE"/>
                </patternFill>
              </fill>
            </x14:dxf>
          </x14:cfRule>
          <x14:cfRule type="expression" priority="101" id="{E5D5A9FE-F643-4257-BA92-4838CF19A7B8}">
            <xm:f>Tier1!$B$21="somewhat"</xm:f>
            <x14:dxf>
              <fill>
                <patternFill>
                  <bgColor rgb="FFFFEB9C"/>
                </patternFill>
              </fill>
            </x14:dxf>
          </x14:cfRule>
          <x14:cfRule type="expression" priority="102" id="{39674640-98CB-42B0-8364-AB0321A2850F}">
            <xm:f>Tier1!$B$21="yes"</xm:f>
            <x14:dxf>
              <fill>
                <patternFill>
                  <bgColor rgb="FFFFC7CE"/>
                </patternFill>
              </fill>
            </x14:dxf>
          </x14:cfRule>
          <xm:sqref>A16</xm:sqref>
        </x14:conditionalFormatting>
        <x14:conditionalFormatting xmlns:xm="http://schemas.microsoft.com/office/excel/2006/main">
          <x14:cfRule type="expression" priority="95" id="{9638C4E2-B3D8-4E21-B1BC-2E2FDE71DBB2}">
            <xm:f>Tier1!$B$23="n/a"</xm:f>
            <x14:dxf>
              <fill>
                <patternFill>
                  <bgColor theme="1"/>
                </patternFill>
              </fill>
            </x14:dxf>
          </x14:cfRule>
          <x14:cfRule type="expression" priority="96" id="{6958EE38-8B1D-4ECD-8F3E-5D488BC62040}">
            <xm:f>Tier1!$B$23="no"</xm:f>
            <x14:dxf>
              <fill>
                <patternFill>
                  <bgColor rgb="FFC6EFCE"/>
                </patternFill>
              </fill>
            </x14:dxf>
          </x14:cfRule>
          <x14:cfRule type="expression" priority="97" id="{3729A1D7-5CB4-45EC-B64F-160CC58E841B}">
            <xm:f>Tier1!$B$23="somewhat"</xm:f>
            <x14:dxf>
              <fill>
                <patternFill>
                  <bgColor rgb="FFFFEB9C"/>
                </patternFill>
              </fill>
            </x14:dxf>
          </x14:cfRule>
          <x14:cfRule type="expression" priority="98" id="{88C79547-F6A7-47D2-8E2D-658CE2D43F42}">
            <xm:f>Tier1!$B$23="yes"</xm:f>
            <x14:dxf>
              <fill>
                <patternFill>
                  <bgColor rgb="FFFFC7CE"/>
                </patternFill>
              </fill>
            </x14:dxf>
          </x14:cfRule>
          <xm:sqref>A17</xm:sqref>
        </x14:conditionalFormatting>
        <x14:conditionalFormatting xmlns:xm="http://schemas.microsoft.com/office/excel/2006/main">
          <x14:cfRule type="expression" priority="91" id="{F38C09BA-F8DD-4435-AAC3-D48C12F71FA4}">
            <xm:f>Tier1!$B$24="n/a"</xm:f>
            <x14:dxf>
              <fill>
                <patternFill>
                  <bgColor theme="1"/>
                </patternFill>
              </fill>
            </x14:dxf>
          </x14:cfRule>
          <x14:cfRule type="expression" priority="92" id="{1F12B6A9-48E3-40BE-ABF5-8F4F4175E1C9}">
            <xm:f>Tier1!$B$24="no"</xm:f>
            <x14:dxf>
              <fill>
                <patternFill>
                  <bgColor rgb="FFC6EFCE"/>
                </patternFill>
              </fill>
            </x14:dxf>
          </x14:cfRule>
          <x14:cfRule type="expression" priority="93" id="{2B93A334-AD37-40D7-A638-29E0D2CCD699}">
            <xm:f>Tier1!$B$24="somewhat"</xm:f>
            <x14:dxf>
              <fill>
                <patternFill>
                  <bgColor rgb="FFFFEB9C"/>
                </patternFill>
              </fill>
            </x14:dxf>
          </x14:cfRule>
          <x14:cfRule type="expression" priority="94" id="{C6AEA074-D0AF-4E0B-9A2D-60ED5C7A751C}">
            <xm:f>Tier1!$B$24="yes"</xm:f>
            <x14:dxf>
              <fill>
                <patternFill>
                  <bgColor rgb="FFFFC7CE"/>
                </patternFill>
              </fill>
            </x14:dxf>
          </x14:cfRule>
          <xm:sqref>A18</xm:sqref>
        </x14:conditionalFormatting>
        <x14:conditionalFormatting xmlns:xm="http://schemas.microsoft.com/office/excel/2006/main">
          <x14:cfRule type="expression" priority="79" id="{CCD210FF-31E5-4E01-A0E8-66417E6F9F77}">
            <xm:f>Tier1!$B$27="n/a"</xm:f>
            <x14:dxf>
              <fill>
                <patternFill>
                  <bgColor theme="1"/>
                </patternFill>
              </fill>
            </x14:dxf>
          </x14:cfRule>
          <x14:cfRule type="expression" priority="80" id="{A5D1107E-D336-46F3-B470-97F8BBB3A3C2}">
            <xm:f>Tier1!$B$27="no"</xm:f>
            <x14:dxf>
              <fill>
                <patternFill>
                  <bgColor rgb="FFC6EFCE"/>
                </patternFill>
              </fill>
            </x14:dxf>
          </x14:cfRule>
          <x14:cfRule type="expression" priority="81" id="{3A4B4309-FE9D-41AA-9E85-DF9664F1886B}">
            <xm:f>Tier1!$B$27="somewhat"</xm:f>
            <x14:dxf>
              <fill>
                <patternFill>
                  <bgColor rgb="FFFFEB9C"/>
                </patternFill>
              </fill>
            </x14:dxf>
          </x14:cfRule>
          <x14:cfRule type="expression" priority="82" id="{B7EAB86A-7EE2-461E-8777-17C667D7E47C}">
            <xm:f>Tier1!$B$27="yes"</xm:f>
            <x14:dxf>
              <fill>
                <patternFill>
                  <bgColor rgb="FFFFC7CE"/>
                </patternFill>
              </fill>
            </x14:dxf>
          </x14:cfRule>
          <xm:sqref>A21</xm:sqref>
        </x14:conditionalFormatting>
        <x14:conditionalFormatting xmlns:xm="http://schemas.microsoft.com/office/excel/2006/main">
          <x14:cfRule type="expression" priority="75" id="{98AC0FD3-99FD-4D7E-8ED2-4DB74AD03069}">
            <xm:f>Tier1!$B$28="n/a"</xm:f>
            <x14:dxf>
              <fill>
                <patternFill>
                  <bgColor theme="1" tint="4.9989318521683403E-2"/>
                </patternFill>
              </fill>
            </x14:dxf>
          </x14:cfRule>
          <x14:cfRule type="expression" priority="76" id="{24A8232B-15C7-4D12-8C53-F1DFFB5471D8}">
            <xm:f>Tier1!$B$28="no"</xm:f>
            <x14:dxf>
              <fill>
                <patternFill>
                  <bgColor rgb="FFC6EFCE"/>
                </patternFill>
              </fill>
            </x14:dxf>
          </x14:cfRule>
          <x14:cfRule type="expression" priority="77" id="{DB4B06B3-6C49-407B-B4E7-B73AC86FED12}">
            <xm:f>Tier1!$B$28="somewhat"</xm:f>
            <x14:dxf>
              <fill>
                <patternFill>
                  <bgColor rgb="FFFFEB9C"/>
                </patternFill>
              </fill>
            </x14:dxf>
          </x14:cfRule>
          <x14:cfRule type="expression" priority="78" id="{66C8DA15-3428-4CC7-9F54-7AA168B7B351}">
            <xm:f>Tier1!$B$28="yes"</xm:f>
            <x14:dxf>
              <fill>
                <patternFill>
                  <bgColor rgb="FFFFC7CE"/>
                </patternFill>
              </fill>
            </x14:dxf>
          </x14:cfRule>
          <xm:sqref>A22</xm:sqref>
        </x14:conditionalFormatting>
        <x14:conditionalFormatting xmlns:xm="http://schemas.microsoft.com/office/excel/2006/main">
          <x14:cfRule type="expression" priority="71" id="{12EEA5C8-9844-43A7-93C3-8DA754BF3A5D}">
            <xm:f>Tier1!$B$31="n/a"</xm:f>
            <x14:dxf>
              <fill>
                <patternFill>
                  <bgColor theme="1"/>
                </patternFill>
              </fill>
            </x14:dxf>
          </x14:cfRule>
          <x14:cfRule type="expression" priority="72" id="{E99C6801-69F8-401E-82BF-A9E15E2C5048}">
            <xm:f>Tier1!$B$31="no"</xm:f>
            <x14:dxf>
              <fill>
                <patternFill>
                  <bgColor rgb="FFC6EFCE"/>
                </patternFill>
              </fill>
            </x14:dxf>
          </x14:cfRule>
          <x14:cfRule type="expression" priority="73" id="{E78731D2-A45F-4A60-8A12-AACE0D7FD5D3}">
            <xm:f>Tier1!$B$31="somewhat"</xm:f>
            <x14:dxf>
              <fill>
                <patternFill>
                  <bgColor rgb="FFFFEB9C"/>
                </patternFill>
              </fill>
            </x14:dxf>
          </x14:cfRule>
          <x14:cfRule type="expression" priority="74" id="{F300AFBC-0184-492F-8356-98C653F57887}">
            <xm:f>Tier1!$B$31="yes"</xm:f>
            <x14:dxf>
              <fill>
                <patternFill>
                  <bgColor rgb="FFFFC7CE"/>
                </patternFill>
              </fill>
            </x14:dxf>
          </x14:cfRule>
          <xm:sqref>A23:A24</xm:sqref>
        </x14:conditionalFormatting>
        <x14:conditionalFormatting xmlns:xm="http://schemas.microsoft.com/office/excel/2006/main">
          <x14:cfRule type="expression" priority="67" id="{7F3CC1A2-DE34-48D9-834D-616FB26A06A3}">
            <xm:f>Tier1!$B$32="n/a"</xm:f>
            <x14:dxf>
              <fill>
                <patternFill>
                  <bgColor theme="1"/>
                </patternFill>
              </fill>
            </x14:dxf>
          </x14:cfRule>
          <x14:cfRule type="expression" priority="68" id="{0BF004F9-F35A-4869-AA59-3E161FF822DA}">
            <xm:f>Tier1!$B$32="no"</xm:f>
            <x14:dxf>
              <fill>
                <patternFill>
                  <bgColor rgb="FFC6EFCE"/>
                </patternFill>
              </fill>
            </x14:dxf>
          </x14:cfRule>
          <x14:cfRule type="expression" priority="69" id="{65224308-9B1E-435C-A0D1-A17A63234A2D}">
            <xm:f>Tier1!$B$32="somewhat"</xm:f>
            <x14:dxf>
              <fill>
                <patternFill>
                  <bgColor rgb="FFFFEB9C"/>
                </patternFill>
              </fill>
            </x14:dxf>
          </x14:cfRule>
          <x14:cfRule type="expression" priority="70" id="{37F9E717-A8BB-408C-BE4E-438E428B364E}">
            <xm:f>Tier1!$B$32="yes"</xm:f>
            <x14:dxf>
              <fill>
                <patternFill>
                  <bgColor rgb="FFFFC7CE"/>
                </patternFill>
              </fill>
            </x14:dxf>
          </x14:cfRule>
          <xm:sqref>A25</xm:sqref>
        </x14:conditionalFormatting>
        <x14:conditionalFormatting xmlns:xm="http://schemas.microsoft.com/office/excel/2006/main">
          <x14:cfRule type="expression" priority="63" id="{7049F2E7-C979-4AB7-AAA5-C8E18AE3BFC5}">
            <xm:f>Tier1!$B$33="n/a"</xm:f>
            <x14:dxf>
              <fill>
                <patternFill>
                  <bgColor theme="1"/>
                </patternFill>
              </fill>
            </x14:dxf>
          </x14:cfRule>
          <x14:cfRule type="expression" priority="64" id="{ADF433DC-BD93-4035-A997-C0B895B92DB6}">
            <xm:f>Tier1!$B$33="no"</xm:f>
            <x14:dxf>
              <fill>
                <patternFill>
                  <bgColor rgb="FFC6EFCE"/>
                </patternFill>
              </fill>
            </x14:dxf>
          </x14:cfRule>
          <x14:cfRule type="expression" priority="65" id="{70FAC965-1945-4A9A-BBF8-59FE6921EE8C}">
            <xm:f>Tier1!$B$33="somewhat"</xm:f>
            <x14:dxf>
              <fill>
                <patternFill>
                  <bgColor rgb="FFFFEB9C"/>
                </patternFill>
              </fill>
            </x14:dxf>
          </x14:cfRule>
          <x14:cfRule type="expression" priority="66" id="{38F2FEEB-A246-422B-968B-7E8E4E47F8FE}">
            <xm:f>Tier1!$B$33="yes"</xm:f>
            <x14:dxf>
              <fill>
                <patternFill>
                  <bgColor rgb="FFFFC7CE"/>
                </patternFill>
              </fill>
            </x14:dxf>
          </x14:cfRule>
          <xm:sqref>A26</xm:sqref>
        </x14:conditionalFormatting>
        <x14:conditionalFormatting xmlns:xm="http://schemas.microsoft.com/office/excel/2006/main">
          <x14:cfRule type="expression" priority="59" id="{0F66D18C-8A89-4043-BB85-43523ABD96E9}">
            <xm:f>Tier1!$B$34="n/a"</xm:f>
            <x14:dxf>
              <fill>
                <patternFill>
                  <bgColor theme="1"/>
                </patternFill>
              </fill>
            </x14:dxf>
          </x14:cfRule>
          <x14:cfRule type="expression" priority="60" id="{F23A32B6-E390-4375-8520-AF4C3800C2AE}">
            <xm:f>Tier1!$B$34="no"</xm:f>
            <x14:dxf>
              <fill>
                <patternFill>
                  <bgColor rgb="FFC6EFCE"/>
                </patternFill>
              </fill>
            </x14:dxf>
          </x14:cfRule>
          <x14:cfRule type="expression" priority="61" id="{CE0AE5E5-2681-4BEF-B33E-9178D355E458}">
            <xm:f>Tier1!$B$34="somewhat"</xm:f>
            <x14:dxf>
              <fill>
                <patternFill>
                  <bgColor rgb="FFFFEB9C"/>
                </patternFill>
              </fill>
            </x14:dxf>
          </x14:cfRule>
          <x14:cfRule type="expression" priority="62" id="{7FFED7D4-C5B1-4913-9F7B-19444CB7252F}">
            <xm:f>Tier1!$B$34="yes"</xm:f>
            <x14:dxf>
              <fill>
                <patternFill>
                  <bgColor rgb="FFFFC7CE"/>
                </patternFill>
              </fill>
            </x14:dxf>
          </x14:cfRule>
          <xm:sqref>A27</xm:sqref>
        </x14:conditionalFormatting>
        <x14:conditionalFormatting xmlns:xm="http://schemas.microsoft.com/office/excel/2006/main">
          <x14:cfRule type="expression" priority="55" id="{71C888DF-3803-4373-AC2A-4CFC719E83C3}">
            <xm:f>Tier1!$B$35="n/a"</xm:f>
            <x14:dxf>
              <fill>
                <patternFill>
                  <bgColor theme="1"/>
                </patternFill>
              </fill>
            </x14:dxf>
          </x14:cfRule>
          <x14:cfRule type="expression" priority="56" id="{EED3D242-0354-43B1-9431-C9FF31ACDC9B}">
            <xm:f>Tier1!$B$35="no"</xm:f>
            <x14:dxf>
              <fill>
                <patternFill>
                  <bgColor rgb="FFC6EFCE"/>
                </patternFill>
              </fill>
            </x14:dxf>
          </x14:cfRule>
          <x14:cfRule type="expression" priority="57" id="{50A7B7FB-6FAB-4573-8AF6-4B0FC1695C8E}">
            <xm:f>Tier1!$B$35="somewhat"</xm:f>
            <x14:dxf>
              <fill>
                <patternFill>
                  <bgColor rgb="FFFFEB9C"/>
                </patternFill>
              </fill>
            </x14:dxf>
          </x14:cfRule>
          <x14:cfRule type="expression" priority="58" id="{EB7C5F3C-04CA-48FA-ADF4-F0C6B42CA217}">
            <xm:f>Tier1!$B$35="yes"</xm:f>
            <x14:dxf>
              <fill>
                <patternFill>
                  <bgColor rgb="FFFFC7CE"/>
                </patternFill>
              </fill>
            </x14:dxf>
          </x14:cfRule>
          <xm:sqref>A28</xm:sqref>
        </x14:conditionalFormatting>
        <x14:conditionalFormatting xmlns:xm="http://schemas.microsoft.com/office/excel/2006/main">
          <x14:cfRule type="expression" priority="51" id="{E520D4CE-300C-4F15-A053-4907BC806895}">
            <xm:f>Tier1!$B$36="n/a"</xm:f>
            <x14:dxf>
              <fill>
                <patternFill>
                  <bgColor theme="1"/>
                </patternFill>
              </fill>
            </x14:dxf>
          </x14:cfRule>
          <x14:cfRule type="expression" priority="52" id="{205B2B90-7B0F-4EE3-9DD6-A6CD301C27BB}">
            <xm:f>Tier1!$B$36="no"</xm:f>
            <x14:dxf>
              <fill>
                <patternFill>
                  <bgColor rgb="FFC6EFCE"/>
                </patternFill>
              </fill>
            </x14:dxf>
          </x14:cfRule>
          <x14:cfRule type="expression" priority="53" id="{D376FA54-DFD2-4FC4-88F9-ABBDFA12D473}">
            <xm:f>Tier1!$B$36="somewhat"</xm:f>
            <x14:dxf>
              <fill>
                <patternFill>
                  <bgColor rgb="FFFFEB9C"/>
                </patternFill>
              </fill>
            </x14:dxf>
          </x14:cfRule>
          <x14:cfRule type="expression" priority="54" id="{04055585-1EDC-4B16-AB7F-080A0CC881FA}">
            <xm:f>Tier1!$B$36="yes"</xm:f>
            <x14:dxf>
              <fill>
                <patternFill>
                  <bgColor rgb="FFFFC7CE"/>
                </patternFill>
              </fill>
            </x14:dxf>
          </x14:cfRule>
          <xm:sqref>A29</xm:sqref>
        </x14:conditionalFormatting>
        <x14:conditionalFormatting xmlns:xm="http://schemas.microsoft.com/office/excel/2006/main">
          <x14:cfRule type="expression" priority="47" id="{3C3157C1-86F5-4EAF-8807-2A70C18DAE04}">
            <xm:f>Tier1!$B$37="n/a"</xm:f>
            <x14:dxf>
              <fill>
                <patternFill>
                  <bgColor theme="1"/>
                </patternFill>
              </fill>
            </x14:dxf>
          </x14:cfRule>
          <x14:cfRule type="expression" priority="48" id="{9A73D7BB-31D4-402A-A3C3-91F3684729F3}">
            <xm:f>Tier1!$B$37="no"</xm:f>
            <x14:dxf>
              <fill>
                <patternFill>
                  <bgColor rgb="FFC6EFCE"/>
                </patternFill>
              </fill>
            </x14:dxf>
          </x14:cfRule>
          <x14:cfRule type="expression" priority="49" id="{B06A92CF-3810-4EF6-9AE7-C32E0625ED9D}">
            <xm:f>Tier1!$B$37="somewhat"</xm:f>
            <x14:dxf>
              <fill>
                <patternFill>
                  <bgColor rgb="FFFFEB9C"/>
                </patternFill>
              </fill>
            </x14:dxf>
          </x14:cfRule>
          <x14:cfRule type="expression" priority="50" id="{F943F5A8-08A0-4E7F-BB71-8FB40F11E669}">
            <xm:f>Tier1!$B$37="yes"</xm:f>
            <x14:dxf>
              <fill>
                <patternFill>
                  <bgColor rgb="FFFFC7CE"/>
                </patternFill>
              </fill>
            </x14:dxf>
          </x14:cfRule>
          <xm:sqref>A30</xm:sqref>
        </x14:conditionalFormatting>
        <x14:conditionalFormatting xmlns:xm="http://schemas.microsoft.com/office/excel/2006/main">
          <x14:cfRule type="expression" priority="39" id="{559F2B67-FC23-4B95-A4B4-6F35AC9A7897}">
            <xm:f>Tier1!$B$38="n/a"</xm:f>
            <x14:dxf>
              <fill>
                <patternFill>
                  <bgColor theme="1"/>
                </patternFill>
              </fill>
            </x14:dxf>
          </x14:cfRule>
          <x14:cfRule type="expression" priority="40" id="{D3AD0E72-1711-4696-94DE-1DCFEDF570C7}">
            <xm:f>Tier1!$B$38="no"</xm:f>
            <x14:dxf>
              <fill>
                <patternFill>
                  <bgColor rgb="FFC6EFCE"/>
                </patternFill>
              </fill>
            </x14:dxf>
          </x14:cfRule>
          <x14:cfRule type="expression" priority="41" id="{122B35DE-E56C-4764-A84B-9A5AE701E413}">
            <xm:f>Tier1!$B$38="somewhat"</xm:f>
            <x14:dxf>
              <fill>
                <patternFill>
                  <bgColor rgb="FFFFEB9C"/>
                </patternFill>
              </fill>
            </x14:dxf>
          </x14:cfRule>
          <x14:cfRule type="expression" priority="42" id="{1272488D-5714-43D0-8F93-AAFD43872C86}">
            <xm:f>Tier1!$B$38="yes"</xm:f>
            <x14:dxf>
              <fill>
                <patternFill>
                  <bgColor rgb="FFFFC7CE"/>
                </patternFill>
              </fill>
            </x14:dxf>
          </x14:cfRule>
          <xm:sqref>A31</xm:sqref>
        </x14:conditionalFormatting>
        <x14:conditionalFormatting xmlns:xm="http://schemas.microsoft.com/office/excel/2006/main">
          <x14:cfRule type="expression" priority="35" id="{8A9B958F-C316-4F81-950F-9A2AA3700B88}">
            <xm:f>Tier1!$B$39="n/a"</xm:f>
            <x14:dxf>
              <fill>
                <patternFill>
                  <bgColor theme="1"/>
                </patternFill>
              </fill>
            </x14:dxf>
          </x14:cfRule>
          <x14:cfRule type="expression" priority="36" id="{9945C8A1-6247-4AA6-A6BA-B90274348B9F}">
            <xm:f>Tier1!$B$39="no"</xm:f>
            <x14:dxf>
              <fill>
                <patternFill>
                  <bgColor rgb="FFC6EFCE"/>
                </patternFill>
              </fill>
            </x14:dxf>
          </x14:cfRule>
          <x14:cfRule type="expression" priority="37" id="{F04DA2AF-FA47-461C-8820-AA8724821596}">
            <xm:f>Tier1!$B$39="somewhat"</xm:f>
            <x14:dxf>
              <fill>
                <patternFill>
                  <bgColor rgb="FFFFEB9C"/>
                </patternFill>
              </fill>
            </x14:dxf>
          </x14:cfRule>
          <x14:cfRule type="expression" priority="38" id="{D957C04E-EE2F-4B9A-ABBB-3D6A556FCB7A}">
            <xm:f>Tier1!$B$39="yes"</xm:f>
            <x14:dxf>
              <fill>
                <patternFill>
                  <bgColor rgb="FFFFC7CE"/>
                </patternFill>
              </fill>
            </x14:dxf>
          </x14:cfRule>
          <xm:sqref>A32</xm:sqref>
        </x14:conditionalFormatting>
        <x14:conditionalFormatting xmlns:xm="http://schemas.microsoft.com/office/excel/2006/main">
          <x14:cfRule type="expression" priority="172" id="{3076C746-C221-40D8-B774-BEC4F045D15C}">
            <xm:f>Tier1!$B$25="n/a"</xm:f>
            <x14:dxf>
              <fill>
                <patternFill>
                  <bgColor theme="1"/>
                </patternFill>
              </fill>
            </x14:dxf>
          </x14:cfRule>
          <x14:cfRule type="expression" priority="173" id="{E6F0F025-AD6F-4216-B28B-313F280DE8B2}">
            <xm:f>Tier1!$B$25="no"</xm:f>
            <x14:dxf>
              <fill>
                <patternFill>
                  <bgColor rgb="FFC6EFCE"/>
                </patternFill>
              </fill>
            </x14:dxf>
          </x14:cfRule>
          <x14:cfRule type="expression" priority="174" id="{231BD611-04AD-440E-AEDD-2ABCFA468F8E}">
            <xm:f>Tier1!$B$25="somewhat"</xm:f>
            <x14:dxf>
              <fill>
                <patternFill>
                  <bgColor rgb="FFFFEB9C"/>
                </patternFill>
              </fill>
            </x14:dxf>
          </x14:cfRule>
          <x14:cfRule type="expression" priority="175" id="{AD74B9C4-878E-4B84-A113-FB489BBFCB4C}">
            <xm:f>Tier1!$B$25="yes"</xm:f>
            <x14:dxf>
              <fill>
                <patternFill>
                  <bgColor rgb="FFFFC7CE"/>
                </patternFill>
              </fill>
            </x14:dxf>
          </x14:cfRule>
          <xm:sqref>A19</xm:sqref>
        </x14:conditionalFormatting>
        <x14:conditionalFormatting xmlns:xm="http://schemas.microsoft.com/office/excel/2006/main">
          <x14:cfRule type="expression" priority="182" id="{29ECAAEF-4750-42C4-B5B4-8EC6FCDE2CE7}">
            <xm:f>Tier1!$B$17="n/a"</xm:f>
            <x14:dxf>
              <fill>
                <patternFill>
                  <bgColor theme="1"/>
                </patternFill>
              </fill>
            </x14:dxf>
          </x14:cfRule>
          <x14:cfRule type="expression" priority="183" id="{E42F0151-55E0-4AC4-A8DB-4744BDCD3E20}">
            <xm:f>Tier1!$B$17="no"</xm:f>
            <x14:dxf>
              <fill>
                <patternFill>
                  <bgColor rgb="FFC6EFCE"/>
                </patternFill>
              </fill>
            </x14:dxf>
          </x14:cfRule>
          <x14:cfRule type="expression" priority="184" id="{EC25BBDB-849E-4B3D-B8E3-DCB19C9E2769}">
            <xm:f>Tier1!$B$17="somewhat"</xm:f>
            <x14:dxf>
              <fill>
                <patternFill>
                  <bgColor rgb="FFFFEB9C"/>
                </patternFill>
              </fill>
            </x14:dxf>
          </x14:cfRule>
          <x14:cfRule type="expression" priority="185" id="{4A909CED-B64E-4C1E-A3BE-B972626C530C}">
            <xm:f>Tier1!$B$17="yes"</xm:f>
            <x14:dxf>
              <fill>
                <patternFill>
                  <bgColor rgb="FFFFC7CE"/>
                </patternFill>
              </fill>
            </x14:dxf>
          </x14:cfRule>
          <xm:sqref>A13</xm:sqref>
        </x14:conditionalFormatting>
        <x14:conditionalFormatting xmlns:xm="http://schemas.microsoft.com/office/excel/2006/main">
          <x14:cfRule type="expression" priority="202" id="{853D15AB-A26C-42D1-973D-1F988B883817}">
            <xm:f>Tier1!$B$26="n/a"</xm:f>
            <x14:dxf>
              <fill>
                <patternFill>
                  <bgColor theme="1"/>
                </patternFill>
              </fill>
            </x14:dxf>
          </x14:cfRule>
          <x14:cfRule type="expression" priority="203" id="{CA4B6DAB-0ABE-4363-B491-0AF208689038}">
            <xm:f>Tier1!$B$26="no"</xm:f>
            <x14:dxf>
              <fill>
                <patternFill>
                  <bgColor rgb="FFC6EFCE"/>
                </patternFill>
              </fill>
            </x14:dxf>
          </x14:cfRule>
          <x14:cfRule type="expression" priority="204" id="{97541249-136E-4083-85C7-DA71466121BA}">
            <xm:f>Tier1!$B$26="somewhat"</xm:f>
            <x14:dxf>
              <fill>
                <patternFill>
                  <bgColor rgb="FFFFEB9C"/>
                </patternFill>
              </fill>
            </x14:dxf>
          </x14:cfRule>
          <x14:cfRule type="expression" priority="205" id="{E1CE8620-E9C3-464A-A3C6-399D6921A1A4}">
            <xm:f>Tier1!$B$26="yes"</xm:f>
            <x14:dxf>
              <fill>
                <patternFill>
                  <bgColor rgb="FFFFC7CE"/>
                </patternFill>
              </fill>
            </x14:dxf>
          </x14:cfRule>
          <xm:sqref>A20</xm:sqref>
        </x14:conditionalFormatting>
        <x14:conditionalFormatting xmlns:xm="http://schemas.microsoft.com/office/excel/2006/main">
          <x14:cfRule type="expression" priority="123" id="{5237AD5B-E578-46AA-9458-0FE9E09959A7}">
            <xm:f>Tier1!$B$15="n/a"</xm:f>
            <x14:dxf>
              <fill>
                <patternFill>
                  <bgColor theme="1"/>
                </patternFill>
              </fill>
            </x14:dxf>
          </x14:cfRule>
          <x14:cfRule type="expression" priority="124" id="{DB22F006-A5FF-4E75-89B8-AFF9D19AC669}">
            <xm:f>Tier1!$B$15="no"</xm:f>
            <x14:dxf>
              <fill>
                <patternFill>
                  <bgColor rgb="FFC6EFCE"/>
                </patternFill>
              </fill>
            </x14:dxf>
          </x14:cfRule>
          <x14:cfRule type="expression" priority="125" id="{55ABEDC5-DC21-4420-AE9D-ABA39561A250}">
            <xm:f>Tier1!$B$15="somewhat"</xm:f>
            <x14:dxf>
              <fill>
                <patternFill>
                  <bgColor rgb="FFFFEB9C"/>
                </patternFill>
              </fill>
            </x14:dxf>
          </x14:cfRule>
          <x14:cfRule type="expression" priority="126" id="{90EC70C5-CFD9-4BB8-8EA2-6B43CC1A7F6E}">
            <xm:f>Tier1!$B$15="yes"</xm:f>
            <x14:dxf>
              <fill>
                <patternFill>
                  <bgColor rgb="FFFFC7CE"/>
                </patternFill>
              </fill>
            </x14:dxf>
          </x14:cfRule>
          <xm:sqref>A11</xm:sqref>
        </x14:conditionalFormatting>
        <x14:conditionalFormatting xmlns:xm="http://schemas.microsoft.com/office/excel/2006/main">
          <x14:cfRule type="expression" priority="13" id="{13EFF298-D054-4C41-9A7E-8C2E8EE5C7FF}">
            <xm:f>Tier1!$B$16="no"</xm:f>
            <x14:dxf>
              <fill>
                <patternFill>
                  <bgColor rgb="FFC6EFCE"/>
                </patternFill>
              </fill>
            </x14:dxf>
          </x14:cfRule>
          <x14:cfRule type="expression" priority="14" id="{DFA5CAB0-F00C-4DD8-A4B0-FD0BFB317850}">
            <xm:f>Tier1!$B$16="somewhat"</xm:f>
            <x14:dxf>
              <fill>
                <patternFill>
                  <bgColor rgb="FFFFFF99"/>
                </patternFill>
              </fill>
            </x14:dxf>
          </x14:cfRule>
          <x14:cfRule type="expression" priority="15" id="{7DCD0236-AA2F-440C-8E0F-ACD0E26747B6}">
            <xm:f>Tier1!$B$16="n/a"</xm:f>
            <x14:dxf>
              <fill>
                <patternFill>
                  <bgColor theme="1"/>
                </patternFill>
              </fill>
            </x14:dxf>
          </x14:cfRule>
          <x14:cfRule type="expression" priority="16" id="{38FB033C-6015-4DEA-817E-1304F2A1F4CB}">
            <xm:f>Tier1!$B$16="yes"</xm:f>
            <x14:dxf>
              <fill>
                <patternFill>
                  <bgColor theme="5" tint="0.59996337778862885"/>
                </patternFill>
              </fill>
            </x14:dxf>
          </x14:cfRule>
          <xm:sqref>A12</xm:sqref>
        </x14:conditionalFormatting>
        <x14:conditionalFormatting xmlns:xm="http://schemas.microsoft.com/office/excel/2006/main">
          <x14:cfRule type="expression" priority="31" id="{968F5ED1-5CCD-4609-A836-8DC0C0DE941C}">
            <xm:f>Tier1!$B$40="n/a"</xm:f>
            <x14:dxf>
              <fill>
                <patternFill>
                  <bgColor rgb="FF080808"/>
                </patternFill>
              </fill>
            </x14:dxf>
          </x14:cfRule>
          <x14:cfRule type="expression" priority="32" id="{C35E8E36-4161-449F-B0C5-19A34CD633C7}">
            <xm:f>Tier1!$B$40="no"</xm:f>
            <x14:dxf>
              <fill>
                <patternFill>
                  <bgColor rgb="FFC6EFCE"/>
                </patternFill>
              </fill>
            </x14:dxf>
          </x14:cfRule>
          <x14:cfRule type="expression" priority="33" id="{C5F6CDB8-8474-45B1-809C-225EA768B9A0}">
            <xm:f>Tier1!$B$40="somewhat"</xm:f>
            <x14:dxf>
              <fill>
                <patternFill>
                  <bgColor rgb="FFFFEB9C"/>
                </patternFill>
              </fill>
            </x14:dxf>
          </x14:cfRule>
          <x14:cfRule type="expression" priority="34" id="{2B0CF3B7-99AF-4AD0-9EA7-784D9C4AE0EC}">
            <xm:f>Tier1!$B$40="yes"</xm:f>
            <x14:dxf>
              <fill>
                <patternFill>
                  <bgColor rgb="FFFFC7CE"/>
                </patternFill>
              </fill>
            </x14:dxf>
          </x14:cfRule>
          <xm:sqref>A33</xm:sqref>
        </x14:conditionalFormatting>
        <x14:conditionalFormatting xmlns:xm="http://schemas.microsoft.com/office/excel/2006/main">
          <x14:cfRule type="expression" priority="9" id="{900BC728-50C1-444E-960A-1BD629B12891}">
            <xm:f>Tier1!$B$42="no"</xm:f>
            <x14:dxf>
              <fill>
                <patternFill>
                  <bgColor rgb="FFC6EFCE"/>
                </patternFill>
              </fill>
            </x14:dxf>
          </x14:cfRule>
          <x14:cfRule type="expression" priority="10" id="{313EDFCC-3CE3-40BA-A3D0-B08EDAF53DF4}">
            <xm:f>Tier1!$B$42="somewhat"</xm:f>
            <x14:dxf>
              <fill>
                <patternFill>
                  <bgColor rgb="FFFFFF99"/>
                </patternFill>
              </fill>
            </x14:dxf>
          </x14:cfRule>
          <x14:cfRule type="expression" priority="11" id="{D22346C0-3BF9-4D5F-A8D2-206A48587158}">
            <xm:f>Tier1!$B$42="yes"</xm:f>
            <x14:dxf>
              <fill>
                <patternFill>
                  <bgColor theme="5" tint="0.59996337778862885"/>
                </patternFill>
              </fill>
            </x14:dxf>
          </x14:cfRule>
          <x14:cfRule type="expression" priority="12" id="{40BC75D7-B56A-4000-9134-27B0313B501B}">
            <xm:f>Tier1!$B$42="n/a"</xm:f>
            <x14:dxf>
              <fill>
                <patternFill>
                  <bgColor theme="1"/>
                </patternFill>
              </fill>
            </x14:dxf>
          </x14:cfRule>
          <xm:sqref>A34</xm:sqref>
        </x14:conditionalFormatting>
        <x14:conditionalFormatting xmlns:xm="http://schemas.microsoft.com/office/excel/2006/main">
          <x14:cfRule type="expression" priority="5" id="{23CD3BC5-1005-446B-B8EE-7C9DBF4C5E56}">
            <xm:f>Tier1!$B$43="no"</xm:f>
            <x14:dxf>
              <fill>
                <patternFill>
                  <bgColor rgb="FFC6EFCE"/>
                </patternFill>
              </fill>
            </x14:dxf>
          </x14:cfRule>
          <x14:cfRule type="expression" priority="6" id="{409B6120-45A4-4C27-903A-D2F4AC8BA69E}">
            <xm:f>Tier1!$B$43="somewhat"</xm:f>
            <x14:dxf>
              <fill>
                <patternFill>
                  <bgColor rgb="FFFFFF99"/>
                </patternFill>
              </fill>
            </x14:dxf>
          </x14:cfRule>
          <x14:cfRule type="expression" priority="7" id="{AA97856F-5BC8-45F3-B8A2-60473FA2D9BE}">
            <xm:f>Tier1!$B$43="yes"</xm:f>
            <x14:dxf>
              <fill>
                <patternFill>
                  <bgColor theme="5" tint="0.59996337778862885"/>
                </patternFill>
              </fill>
            </x14:dxf>
          </x14:cfRule>
          <x14:cfRule type="expression" priority="8" id="{34D138FB-A8B1-484A-8020-1E64341945B2}">
            <xm:f>Tier1!$B$43="n/a"</xm:f>
            <x14:dxf>
              <fill>
                <patternFill>
                  <bgColor theme="1"/>
                </patternFill>
              </fill>
            </x14:dxf>
          </x14:cfRule>
          <xm:sqref>A35</xm:sqref>
        </x14:conditionalFormatting>
        <x14:conditionalFormatting xmlns:xm="http://schemas.microsoft.com/office/excel/2006/main">
          <x14:cfRule type="expression" priority="1" id="{141E1AE5-4DC3-4EE1-B104-1CBBE1B1744D}">
            <xm:f>Tier1!$B$44="yes"</xm:f>
            <x14:dxf>
              <fill>
                <patternFill>
                  <bgColor theme="5" tint="0.59996337778862885"/>
                </patternFill>
              </fill>
            </x14:dxf>
          </x14:cfRule>
          <x14:cfRule type="expression" priority="2" id="{88C378B7-5E3A-4DCC-8A16-F00F3A6BB6C1}">
            <xm:f>Tier1!$B$44="somewhat"</xm:f>
            <x14:dxf>
              <fill>
                <patternFill>
                  <bgColor rgb="FFFFFF99"/>
                </patternFill>
              </fill>
            </x14:dxf>
          </x14:cfRule>
          <x14:cfRule type="expression" priority="3" id="{48694C9C-F1A5-4F48-A180-BAAA8311FD08}">
            <xm:f>Tier1!$B$44="no"</xm:f>
            <x14:dxf>
              <fill>
                <patternFill>
                  <bgColor rgb="FFC6EFCE"/>
                </patternFill>
              </fill>
            </x14:dxf>
          </x14:cfRule>
          <x14:cfRule type="expression" priority="4" id="{46CA0633-B109-4A83-A674-0C2B654858C7}">
            <xm:f>Tier1!$B$44="n/a"</xm:f>
            <x14:dxf>
              <fill>
                <patternFill>
                  <bgColor theme="1"/>
                </patternFill>
              </fill>
            </x14:dxf>
          </x14:cfRule>
          <xm:sqref>A36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0CBC4"/>
  </sheetPr>
  <dimension ref="A1:Q36"/>
  <sheetViews>
    <sheetView zoomScale="75" zoomScaleNormal="75" workbookViewId="0">
      <pane ySplit="4" topLeftCell="A5" activePane="bottomLeft" state="frozen"/>
      <selection pane="bottomLeft" activeCell="D5" sqref="D5"/>
    </sheetView>
  </sheetViews>
  <sheetFormatPr defaultRowHeight="12.75" x14ac:dyDescent="0.2"/>
  <cols>
    <col min="1" max="1" width="33.85546875" customWidth="1"/>
    <col min="2" max="2" width="28.42578125" customWidth="1"/>
    <col min="3" max="3" width="8.140625" hidden="1" customWidth="1"/>
    <col min="4" max="4" width="27.140625" customWidth="1"/>
    <col min="5" max="5" width="20" customWidth="1"/>
    <col min="6" max="6" width="11.85546875" hidden="1" customWidth="1"/>
    <col min="7" max="7" width="10.85546875" hidden="1" customWidth="1"/>
    <col min="8" max="8" width="21.140625" customWidth="1"/>
    <col min="9" max="9" width="44.42578125" customWidth="1"/>
    <col min="10" max="10" width="15.140625" bestFit="1" customWidth="1"/>
    <col min="11" max="11" width="35.85546875" bestFit="1" customWidth="1"/>
    <col min="12" max="12" width="20.140625" customWidth="1"/>
    <col min="15" max="17" width="9.140625" hidden="1" customWidth="1"/>
    <col min="18" max="18" width="9.140625" customWidth="1"/>
  </cols>
  <sheetData>
    <row r="1" spans="1:17" ht="13.5" x14ac:dyDescent="0.25">
      <c r="A1" s="78" t="str">
        <f>Tier1!A1</f>
        <v>Type programme title/location here</v>
      </c>
      <c r="B1" s="78" t="str">
        <f>Tier1!B1</f>
        <v>Type programme duration here</v>
      </c>
    </row>
    <row r="2" spans="1:17" ht="166.5" customHeight="1" x14ac:dyDescent="0.2"/>
    <row r="3" spans="1:17" ht="29.25" customHeight="1" x14ac:dyDescent="0.35">
      <c r="A3" s="41" t="s">
        <v>327</v>
      </c>
      <c r="B3" s="27"/>
      <c r="C3" s="27"/>
      <c r="D3" s="27"/>
      <c r="E3" s="27"/>
      <c r="F3" s="27"/>
      <c r="G3" s="27"/>
      <c r="H3" s="27"/>
      <c r="I3" s="27"/>
      <c r="J3" s="27"/>
      <c r="K3" s="28"/>
      <c r="L3" s="121"/>
    </row>
    <row r="4" spans="1:17" ht="34.5" customHeight="1" x14ac:dyDescent="0.3">
      <c r="A4" s="39" t="s">
        <v>14</v>
      </c>
      <c r="B4" s="39" t="s">
        <v>16</v>
      </c>
      <c r="C4" s="39" t="s">
        <v>15</v>
      </c>
      <c r="D4" s="40" t="s">
        <v>21</v>
      </c>
      <c r="E4" s="40" t="s">
        <v>22</v>
      </c>
      <c r="F4" s="39" t="s">
        <v>0</v>
      </c>
      <c r="G4" s="39" t="s">
        <v>20</v>
      </c>
      <c r="H4" s="39" t="s">
        <v>18</v>
      </c>
      <c r="I4" s="40" t="s">
        <v>19</v>
      </c>
      <c r="J4" s="40" t="s">
        <v>23</v>
      </c>
      <c r="K4" s="40" t="s">
        <v>24</v>
      </c>
      <c r="L4" s="40" t="s">
        <v>314</v>
      </c>
    </row>
    <row r="5" spans="1:17" ht="129.75" customHeight="1" x14ac:dyDescent="0.35">
      <c r="A5" s="16">
        <f>Tier2!B5</f>
        <v>0</v>
      </c>
      <c r="B5" s="4" t="str">
        <f>Tier2!H5</f>
        <v/>
      </c>
      <c r="C5" s="4">
        <f>Tier2!G5</f>
        <v>0</v>
      </c>
      <c r="D5" s="106"/>
      <c r="E5" s="101"/>
      <c r="F5" s="4" t="b">
        <f>IF(E5="Weak",3,IF(E5="Medium",2,IF(E5="Strong",1)))</f>
        <v>0</v>
      </c>
      <c r="G5" s="4">
        <f>C5*F5</f>
        <v>0</v>
      </c>
      <c r="H5" s="15" t="b">
        <f>IF(G5&gt;17,"High",IF(G5&gt;11,"Medium",IF(G5&gt;0,"Low")))</f>
        <v>0</v>
      </c>
      <c r="I5" s="106"/>
      <c r="J5" s="106"/>
      <c r="K5" s="106"/>
      <c r="L5" s="102"/>
    </row>
    <row r="6" spans="1:17" ht="100.5" customHeight="1" x14ac:dyDescent="0.35">
      <c r="A6" s="6">
        <f>Tier2!B6</f>
        <v>0</v>
      </c>
      <c r="B6" s="4" t="str">
        <f>Tier2!H6</f>
        <v/>
      </c>
      <c r="C6" s="4">
        <f>Tier2!G6</f>
        <v>0</v>
      </c>
      <c r="D6" s="106"/>
      <c r="E6" s="101"/>
      <c r="F6" s="4" t="b">
        <f t="shared" ref="F6:F36" si="0">IF(E6="Weak",3,IF(E6="Medium",2,IF(E6="Strong",1)))</f>
        <v>0</v>
      </c>
      <c r="G6" s="4">
        <f t="shared" ref="G6:G36" si="1">C6*F6</f>
        <v>0</v>
      </c>
      <c r="H6" s="15" t="b">
        <f t="shared" ref="H6:H36" si="2">IF(G6&gt;17,"High",IF(G6&gt;11,"Medium",IF(G6&gt;0,"Low")))</f>
        <v>0</v>
      </c>
      <c r="I6" s="106"/>
      <c r="J6" s="106"/>
      <c r="K6" s="106"/>
      <c r="L6" s="102"/>
    </row>
    <row r="7" spans="1:17" ht="107.25" customHeight="1" x14ac:dyDescent="0.35">
      <c r="A7" s="6">
        <f>Tier2!B7</f>
        <v>0</v>
      </c>
      <c r="B7" s="4" t="str">
        <f>Tier2!H7</f>
        <v/>
      </c>
      <c r="C7" s="4">
        <f>Tier2!G7</f>
        <v>0</v>
      </c>
      <c r="D7" s="106"/>
      <c r="E7" s="101"/>
      <c r="F7" s="4" t="b">
        <f t="shared" si="0"/>
        <v>0</v>
      </c>
      <c r="G7" s="4">
        <f t="shared" si="1"/>
        <v>0</v>
      </c>
      <c r="H7" s="15" t="b">
        <f t="shared" si="2"/>
        <v>0</v>
      </c>
      <c r="I7" s="106"/>
      <c r="J7" s="106"/>
      <c r="K7" s="106"/>
      <c r="L7" s="102"/>
      <c r="O7" s="1" t="s">
        <v>4</v>
      </c>
      <c r="P7" s="1" t="s">
        <v>5</v>
      </c>
      <c r="Q7" s="1" t="s">
        <v>7</v>
      </c>
    </row>
    <row r="8" spans="1:17" ht="128.25" customHeight="1" x14ac:dyDescent="0.35">
      <c r="A8" s="6">
        <f>Tier2!B8</f>
        <v>0</v>
      </c>
      <c r="B8" s="4" t="str">
        <f>Tier2!H8</f>
        <v/>
      </c>
      <c r="C8" s="4">
        <f>Tier2!G8</f>
        <v>0</v>
      </c>
      <c r="D8" s="106"/>
      <c r="E8" s="101"/>
      <c r="F8" s="4" t="b">
        <f t="shared" si="0"/>
        <v>0</v>
      </c>
      <c r="G8" s="4">
        <f t="shared" si="1"/>
        <v>0</v>
      </c>
      <c r="H8" s="15" t="b">
        <f t="shared" si="2"/>
        <v>0</v>
      </c>
      <c r="I8" s="106"/>
      <c r="J8" s="106"/>
      <c r="K8" s="106"/>
      <c r="L8" s="102"/>
    </row>
    <row r="9" spans="1:17" ht="89.25" customHeight="1" x14ac:dyDescent="0.35">
      <c r="A9" s="6">
        <f>Tier2!B9</f>
        <v>0</v>
      </c>
      <c r="B9" s="4" t="str">
        <f>Tier2!H9</f>
        <v/>
      </c>
      <c r="C9" s="4">
        <f>Tier2!G9</f>
        <v>0</v>
      </c>
      <c r="D9" s="106"/>
      <c r="E9" s="101"/>
      <c r="F9" s="4" t="b">
        <f t="shared" si="0"/>
        <v>0</v>
      </c>
      <c r="G9" s="4">
        <f t="shared" si="1"/>
        <v>0</v>
      </c>
      <c r="H9" s="15" t="b">
        <f t="shared" si="2"/>
        <v>0</v>
      </c>
      <c r="I9" s="106"/>
      <c r="J9" s="106"/>
      <c r="K9" s="106"/>
      <c r="L9" s="102"/>
    </row>
    <row r="10" spans="1:17" ht="101.25" customHeight="1" x14ac:dyDescent="0.35">
      <c r="A10" s="6">
        <f>Tier2!B10</f>
        <v>0</v>
      </c>
      <c r="B10" s="4" t="str">
        <f>Tier2!H10</f>
        <v/>
      </c>
      <c r="C10" s="4">
        <f>Tier2!G10</f>
        <v>0</v>
      </c>
      <c r="D10" s="106"/>
      <c r="E10" s="101"/>
      <c r="F10" s="4" t="b">
        <f t="shared" si="0"/>
        <v>0</v>
      </c>
      <c r="G10" s="4">
        <f t="shared" si="1"/>
        <v>0</v>
      </c>
      <c r="H10" s="15" t="b">
        <f t="shared" si="2"/>
        <v>0</v>
      </c>
      <c r="I10" s="106"/>
      <c r="J10" s="106"/>
      <c r="K10" s="106"/>
      <c r="L10" s="102"/>
    </row>
    <row r="11" spans="1:17" ht="93" customHeight="1" x14ac:dyDescent="0.35">
      <c r="A11" s="6">
        <f>Tier2!B11</f>
        <v>0</v>
      </c>
      <c r="B11" s="4" t="str">
        <f>Tier2!H11</f>
        <v/>
      </c>
      <c r="C11" s="4">
        <f>Tier2!G11</f>
        <v>0</v>
      </c>
      <c r="D11" s="106"/>
      <c r="E11" s="101"/>
      <c r="F11" s="4" t="b">
        <f t="shared" si="0"/>
        <v>0</v>
      </c>
      <c r="G11" s="4">
        <f t="shared" si="1"/>
        <v>0</v>
      </c>
      <c r="H11" s="15" t="b">
        <f t="shared" si="2"/>
        <v>0</v>
      </c>
      <c r="I11" s="106"/>
      <c r="J11" s="106"/>
      <c r="K11" s="106"/>
      <c r="L11" s="102"/>
    </row>
    <row r="12" spans="1:17" ht="105.75" customHeight="1" x14ac:dyDescent="0.35">
      <c r="A12" s="6">
        <f>Tier2!B12</f>
        <v>0</v>
      </c>
      <c r="B12" s="4" t="str">
        <f>Tier2!H12</f>
        <v/>
      </c>
      <c r="C12" s="4">
        <f>Tier2!G12</f>
        <v>0</v>
      </c>
      <c r="D12" s="106"/>
      <c r="E12" s="101"/>
      <c r="F12" s="4" t="b">
        <f t="shared" si="0"/>
        <v>0</v>
      </c>
      <c r="G12" s="4">
        <f t="shared" si="1"/>
        <v>0</v>
      </c>
      <c r="H12" s="15" t="b">
        <f t="shared" si="2"/>
        <v>0</v>
      </c>
      <c r="I12" s="106"/>
      <c r="J12" s="106"/>
      <c r="K12" s="106"/>
      <c r="L12" s="102"/>
    </row>
    <row r="13" spans="1:17" ht="69" customHeight="1" x14ac:dyDescent="0.35">
      <c r="A13" s="6">
        <f>Tier2!B13</f>
        <v>0</v>
      </c>
      <c r="B13" s="4" t="str">
        <f>Tier2!H13</f>
        <v/>
      </c>
      <c r="C13" s="4">
        <f>Tier2!G13</f>
        <v>0</v>
      </c>
      <c r="D13" s="106"/>
      <c r="E13" s="101"/>
      <c r="F13" s="4" t="b">
        <f t="shared" si="0"/>
        <v>0</v>
      </c>
      <c r="G13" s="4">
        <f t="shared" si="1"/>
        <v>0</v>
      </c>
      <c r="H13" s="15" t="b">
        <f t="shared" si="2"/>
        <v>0</v>
      </c>
      <c r="I13" s="106"/>
      <c r="J13" s="106"/>
      <c r="K13" s="106"/>
      <c r="L13" s="102"/>
    </row>
    <row r="14" spans="1:17" ht="86.25" customHeight="1" x14ac:dyDescent="0.35">
      <c r="A14" s="6">
        <f>Tier2!B14</f>
        <v>0</v>
      </c>
      <c r="B14" s="4" t="str">
        <f>Tier2!H14</f>
        <v/>
      </c>
      <c r="C14" s="4">
        <f>Tier2!G14</f>
        <v>0</v>
      </c>
      <c r="D14" s="106"/>
      <c r="E14" s="101"/>
      <c r="F14" s="4" t="b">
        <f t="shared" si="0"/>
        <v>0</v>
      </c>
      <c r="G14" s="4">
        <f t="shared" si="1"/>
        <v>0</v>
      </c>
      <c r="H14" s="15" t="b">
        <f t="shared" si="2"/>
        <v>0</v>
      </c>
      <c r="I14" s="106"/>
      <c r="J14" s="106"/>
      <c r="K14" s="106"/>
      <c r="L14" s="102"/>
    </row>
    <row r="15" spans="1:17" ht="84" customHeight="1" x14ac:dyDescent="0.35">
      <c r="A15" s="6">
        <f>Tier2!B15</f>
        <v>0</v>
      </c>
      <c r="B15" s="4" t="str">
        <f>Tier2!H15</f>
        <v/>
      </c>
      <c r="C15" s="4">
        <f>Tier2!G15</f>
        <v>0</v>
      </c>
      <c r="D15" s="106"/>
      <c r="E15" s="101"/>
      <c r="F15" s="4" t="b">
        <f t="shared" si="0"/>
        <v>0</v>
      </c>
      <c r="G15" s="4">
        <f t="shared" si="1"/>
        <v>0</v>
      </c>
      <c r="H15" s="15" t="b">
        <f t="shared" si="2"/>
        <v>0</v>
      </c>
      <c r="I15" s="106"/>
      <c r="J15" s="106"/>
      <c r="K15" s="106"/>
      <c r="L15" s="102"/>
    </row>
    <row r="16" spans="1:17" ht="79.5" customHeight="1" x14ac:dyDescent="0.35">
      <c r="A16" s="6">
        <f>Tier2!B16</f>
        <v>0</v>
      </c>
      <c r="B16" s="4" t="str">
        <f>Tier2!H16</f>
        <v/>
      </c>
      <c r="C16" s="4">
        <f>Tier2!G16</f>
        <v>0</v>
      </c>
      <c r="D16" s="106"/>
      <c r="E16" s="101"/>
      <c r="F16" s="4" t="b">
        <f t="shared" si="0"/>
        <v>0</v>
      </c>
      <c r="G16" s="4">
        <f t="shared" si="1"/>
        <v>0</v>
      </c>
      <c r="H16" s="15" t="b">
        <f t="shared" si="2"/>
        <v>0</v>
      </c>
      <c r="I16" s="106"/>
      <c r="J16" s="106"/>
      <c r="K16" s="106"/>
      <c r="L16" s="102"/>
    </row>
    <row r="17" spans="1:12" ht="86.25" customHeight="1" x14ac:dyDescent="0.35">
      <c r="A17" s="6">
        <f>Tier2!B17</f>
        <v>0</v>
      </c>
      <c r="B17" s="4" t="str">
        <f>Tier2!H17</f>
        <v/>
      </c>
      <c r="C17" s="4">
        <f>Tier2!G17</f>
        <v>0</v>
      </c>
      <c r="D17" s="106"/>
      <c r="E17" s="101"/>
      <c r="F17" s="4" t="b">
        <f t="shared" si="0"/>
        <v>0</v>
      </c>
      <c r="G17" s="4">
        <f t="shared" si="1"/>
        <v>0</v>
      </c>
      <c r="H17" s="15" t="b">
        <f t="shared" si="2"/>
        <v>0</v>
      </c>
      <c r="I17" s="106"/>
      <c r="J17" s="106"/>
      <c r="K17" s="106"/>
      <c r="L17" s="102"/>
    </row>
    <row r="18" spans="1:12" ht="94.5" customHeight="1" x14ac:dyDescent="0.35">
      <c r="A18" s="6">
        <f>Tier2!B18</f>
        <v>0</v>
      </c>
      <c r="B18" s="4" t="str">
        <f>Tier2!H18</f>
        <v/>
      </c>
      <c r="C18" s="4">
        <f>Tier2!G18</f>
        <v>0</v>
      </c>
      <c r="D18" s="106"/>
      <c r="E18" s="101"/>
      <c r="F18" s="4" t="b">
        <f t="shared" si="0"/>
        <v>0</v>
      </c>
      <c r="G18" s="4">
        <f t="shared" si="1"/>
        <v>0</v>
      </c>
      <c r="H18" s="15" t="b">
        <f t="shared" si="2"/>
        <v>0</v>
      </c>
      <c r="I18" s="106"/>
      <c r="J18" s="106"/>
      <c r="K18" s="106"/>
      <c r="L18" s="102"/>
    </row>
    <row r="19" spans="1:12" ht="83.25" customHeight="1" x14ac:dyDescent="0.35">
      <c r="A19" s="6">
        <f>Tier2!B19</f>
        <v>0</v>
      </c>
      <c r="B19" s="4" t="str">
        <f>Tier2!H19</f>
        <v/>
      </c>
      <c r="C19" s="4">
        <f>Tier2!G19</f>
        <v>0</v>
      </c>
      <c r="D19" s="106"/>
      <c r="E19" s="101"/>
      <c r="F19" s="4" t="b">
        <f t="shared" si="0"/>
        <v>0</v>
      </c>
      <c r="G19" s="4">
        <f t="shared" si="1"/>
        <v>0</v>
      </c>
      <c r="H19" s="15" t="b">
        <f t="shared" si="2"/>
        <v>0</v>
      </c>
      <c r="I19" s="106"/>
      <c r="J19" s="106"/>
      <c r="K19" s="106"/>
      <c r="L19" s="102"/>
    </row>
    <row r="20" spans="1:12" ht="99.75" customHeight="1" x14ac:dyDescent="0.35">
      <c r="A20" s="6">
        <f>Tier2!B20</f>
        <v>0</v>
      </c>
      <c r="B20" s="4" t="str">
        <f>Tier2!H20</f>
        <v/>
      </c>
      <c r="C20" s="4">
        <f>Tier2!G20</f>
        <v>0</v>
      </c>
      <c r="D20" s="106"/>
      <c r="E20" s="101"/>
      <c r="F20" s="4" t="b">
        <f t="shared" si="0"/>
        <v>0</v>
      </c>
      <c r="G20" s="4">
        <f t="shared" si="1"/>
        <v>0</v>
      </c>
      <c r="H20" s="15" t="b">
        <f t="shared" si="2"/>
        <v>0</v>
      </c>
      <c r="I20" s="106"/>
      <c r="J20" s="106"/>
      <c r="K20" s="106"/>
      <c r="L20" s="102"/>
    </row>
    <row r="21" spans="1:12" ht="93" customHeight="1" x14ac:dyDescent="0.35">
      <c r="A21" s="6">
        <f>Tier2!B21</f>
        <v>0</v>
      </c>
      <c r="B21" s="4" t="str">
        <f>Tier2!H21</f>
        <v/>
      </c>
      <c r="C21" s="4">
        <f>Tier2!G21</f>
        <v>0</v>
      </c>
      <c r="D21" s="106"/>
      <c r="E21" s="101"/>
      <c r="F21" s="4" t="b">
        <f t="shared" si="0"/>
        <v>0</v>
      </c>
      <c r="G21" s="4">
        <f t="shared" si="1"/>
        <v>0</v>
      </c>
      <c r="H21" s="15" t="b">
        <f t="shared" si="2"/>
        <v>0</v>
      </c>
      <c r="I21" s="106"/>
      <c r="J21" s="106"/>
      <c r="K21" s="106"/>
      <c r="L21" s="102"/>
    </row>
    <row r="22" spans="1:12" ht="77.25" customHeight="1" x14ac:dyDescent="0.35">
      <c r="A22" s="6">
        <f>Tier2!B22</f>
        <v>0</v>
      </c>
      <c r="B22" s="4" t="str">
        <f>Tier2!H22</f>
        <v/>
      </c>
      <c r="C22" s="4">
        <f>Tier2!G22</f>
        <v>0</v>
      </c>
      <c r="D22" s="106"/>
      <c r="E22" s="101"/>
      <c r="F22" s="4" t="b">
        <f t="shared" si="0"/>
        <v>0</v>
      </c>
      <c r="G22" s="4">
        <f t="shared" si="1"/>
        <v>0</v>
      </c>
      <c r="H22" s="15" t="b">
        <f t="shared" si="2"/>
        <v>0</v>
      </c>
      <c r="I22" s="106"/>
      <c r="J22" s="106"/>
      <c r="K22" s="106"/>
      <c r="L22" s="102"/>
    </row>
    <row r="23" spans="1:12" ht="87" customHeight="1" x14ac:dyDescent="0.35">
      <c r="A23" s="6">
        <f>Tier2!B23</f>
        <v>0</v>
      </c>
      <c r="B23" s="4" t="str">
        <f>Tier2!H23</f>
        <v/>
      </c>
      <c r="C23" s="4">
        <f>Tier2!G23</f>
        <v>0</v>
      </c>
      <c r="D23" s="106"/>
      <c r="E23" s="101"/>
      <c r="F23" s="4" t="b">
        <f t="shared" si="0"/>
        <v>0</v>
      </c>
      <c r="G23" s="4">
        <f t="shared" si="1"/>
        <v>0</v>
      </c>
      <c r="H23" s="15" t="b">
        <f t="shared" si="2"/>
        <v>0</v>
      </c>
      <c r="I23" s="106"/>
      <c r="J23" s="106"/>
      <c r="K23" s="106"/>
      <c r="L23" s="102"/>
    </row>
    <row r="24" spans="1:12" ht="78.75" customHeight="1" x14ac:dyDescent="0.35">
      <c r="A24" s="6">
        <f>Tier2!B24</f>
        <v>0</v>
      </c>
      <c r="B24" s="4" t="str">
        <f>Tier2!H24</f>
        <v/>
      </c>
      <c r="C24" s="4">
        <f>Tier2!G24</f>
        <v>0</v>
      </c>
      <c r="D24" s="106"/>
      <c r="E24" s="101"/>
      <c r="F24" s="4" t="b">
        <f t="shared" si="0"/>
        <v>0</v>
      </c>
      <c r="G24" s="4">
        <f t="shared" si="1"/>
        <v>0</v>
      </c>
      <c r="H24" s="15" t="b">
        <f t="shared" si="2"/>
        <v>0</v>
      </c>
      <c r="I24" s="106"/>
      <c r="J24" s="106"/>
      <c r="K24" s="106"/>
      <c r="L24" s="102"/>
    </row>
    <row r="25" spans="1:12" ht="85.5" customHeight="1" x14ac:dyDescent="0.35">
      <c r="A25" s="6">
        <f>Tier2!B25</f>
        <v>0</v>
      </c>
      <c r="B25" s="4" t="str">
        <f>Tier2!H25</f>
        <v/>
      </c>
      <c r="C25" s="4">
        <f>Tier2!G25</f>
        <v>0</v>
      </c>
      <c r="D25" s="106"/>
      <c r="E25" s="101"/>
      <c r="F25" s="4" t="b">
        <f t="shared" si="0"/>
        <v>0</v>
      </c>
      <c r="G25" s="4">
        <f t="shared" si="1"/>
        <v>0</v>
      </c>
      <c r="H25" s="15" t="b">
        <f t="shared" si="2"/>
        <v>0</v>
      </c>
      <c r="I25" s="106"/>
      <c r="J25" s="106"/>
      <c r="K25" s="106"/>
      <c r="L25" s="102"/>
    </row>
    <row r="26" spans="1:12" ht="72" customHeight="1" x14ac:dyDescent="0.35">
      <c r="A26" s="6">
        <f>Tier2!B26</f>
        <v>0</v>
      </c>
      <c r="B26" s="4" t="str">
        <f>Tier2!H26</f>
        <v/>
      </c>
      <c r="C26" s="4">
        <f>Tier2!G26</f>
        <v>0</v>
      </c>
      <c r="D26" s="106"/>
      <c r="E26" s="101"/>
      <c r="F26" s="4" t="b">
        <f t="shared" si="0"/>
        <v>0</v>
      </c>
      <c r="G26" s="4">
        <f t="shared" si="1"/>
        <v>0</v>
      </c>
      <c r="H26" s="15" t="b">
        <f t="shared" si="2"/>
        <v>0</v>
      </c>
      <c r="I26" s="106"/>
      <c r="J26" s="106"/>
      <c r="K26" s="106"/>
      <c r="L26" s="102"/>
    </row>
    <row r="27" spans="1:12" ht="89.25" customHeight="1" x14ac:dyDescent="0.35">
      <c r="A27" s="6">
        <f>Tier2!B27</f>
        <v>0</v>
      </c>
      <c r="B27" s="4" t="str">
        <f>Tier2!H27</f>
        <v/>
      </c>
      <c r="C27" s="4">
        <f>Tier2!G27</f>
        <v>0</v>
      </c>
      <c r="D27" s="106"/>
      <c r="E27" s="101"/>
      <c r="F27" s="4" t="b">
        <f t="shared" si="0"/>
        <v>0</v>
      </c>
      <c r="G27" s="4">
        <f t="shared" si="1"/>
        <v>0</v>
      </c>
      <c r="H27" s="15" t="b">
        <f t="shared" si="2"/>
        <v>0</v>
      </c>
      <c r="I27" s="106"/>
      <c r="J27" s="106"/>
      <c r="K27" s="106"/>
      <c r="L27" s="102"/>
    </row>
    <row r="28" spans="1:12" ht="84" customHeight="1" x14ac:dyDescent="0.35">
      <c r="A28" s="6">
        <f>Tier2!B28</f>
        <v>0</v>
      </c>
      <c r="B28" s="4" t="str">
        <f>Tier2!H28</f>
        <v/>
      </c>
      <c r="C28" s="4">
        <f>Tier2!G28</f>
        <v>0</v>
      </c>
      <c r="D28" s="106"/>
      <c r="E28" s="101"/>
      <c r="F28" s="4" t="b">
        <f t="shared" si="0"/>
        <v>0</v>
      </c>
      <c r="G28" s="4">
        <f t="shared" si="1"/>
        <v>0</v>
      </c>
      <c r="H28" s="15" t="b">
        <f t="shared" si="2"/>
        <v>0</v>
      </c>
      <c r="I28" s="106"/>
      <c r="J28" s="106"/>
      <c r="K28" s="106"/>
      <c r="L28" s="102"/>
    </row>
    <row r="29" spans="1:12" ht="96.75" customHeight="1" x14ac:dyDescent="0.35">
      <c r="A29" s="6">
        <f>Tier2!B29</f>
        <v>0</v>
      </c>
      <c r="B29" s="4" t="str">
        <f>Tier2!H29</f>
        <v/>
      </c>
      <c r="C29" s="4">
        <f>Tier2!G29</f>
        <v>0</v>
      </c>
      <c r="D29" s="106"/>
      <c r="E29" s="101"/>
      <c r="F29" s="4" t="b">
        <f t="shared" si="0"/>
        <v>0</v>
      </c>
      <c r="G29" s="4">
        <f t="shared" si="1"/>
        <v>0</v>
      </c>
      <c r="H29" s="15" t="b">
        <f t="shared" si="2"/>
        <v>0</v>
      </c>
      <c r="I29" s="106"/>
      <c r="J29" s="106"/>
      <c r="K29" s="106"/>
      <c r="L29" s="102"/>
    </row>
    <row r="30" spans="1:12" ht="104.25" customHeight="1" x14ac:dyDescent="0.35">
      <c r="A30" s="6">
        <f>Tier2!B30</f>
        <v>0</v>
      </c>
      <c r="B30" s="4" t="str">
        <f>Tier2!H30</f>
        <v/>
      </c>
      <c r="C30" s="4">
        <f>Tier2!G30</f>
        <v>0</v>
      </c>
      <c r="D30" s="106"/>
      <c r="E30" s="101"/>
      <c r="F30" s="4" t="b">
        <f t="shared" si="0"/>
        <v>0</v>
      </c>
      <c r="G30" s="4">
        <f t="shared" si="1"/>
        <v>0</v>
      </c>
      <c r="H30" s="15" t="b">
        <f t="shared" si="2"/>
        <v>0</v>
      </c>
      <c r="I30" s="106"/>
      <c r="J30" s="106"/>
      <c r="K30" s="106"/>
      <c r="L30" s="102"/>
    </row>
    <row r="31" spans="1:12" ht="82.5" customHeight="1" x14ac:dyDescent="0.35">
      <c r="A31" s="6">
        <f>Tier2!B31</f>
        <v>0</v>
      </c>
      <c r="B31" s="4" t="str">
        <f>Tier2!H31</f>
        <v/>
      </c>
      <c r="C31" s="4">
        <f>Tier2!G31</f>
        <v>0</v>
      </c>
      <c r="D31" s="106"/>
      <c r="E31" s="101"/>
      <c r="F31" s="4" t="b">
        <f t="shared" si="0"/>
        <v>0</v>
      </c>
      <c r="G31" s="4">
        <f t="shared" si="1"/>
        <v>0</v>
      </c>
      <c r="H31" s="15" t="b">
        <f t="shared" si="2"/>
        <v>0</v>
      </c>
      <c r="I31" s="106"/>
      <c r="J31" s="106"/>
      <c r="K31" s="106"/>
      <c r="L31" s="102"/>
    </row>
    <row r="32" spans="1:12" ht="80.25" customHeight="1" x14ac:dyDescent="0.35">
      <c r="A32" s="6">
        <f>Tier2!B32</f>
        <v>0</v>
      </c>
      <c r="B32" s="4" t="str">
        <f>Tier2!H32</f>
        <v/>
      </c>
      <c r="C32" s="4">
        <f>Tier2!G32</f>
        <v>0</v>
      </c>
      <c r="D32" s="106"/>
      <c r="E32" s="101"/>
      <c r="F32" s="4" t="b">
        <f t="shared" si="0"/>
        <v>0</v>
      </c>
      <c r="G32" s="4">
        <f t="shared" si="1"/>
        <v>0</v>
      </c>
      <c r="H32" s="15" t="b">
        <f t="shared" si="2"/>
        <v>0</v>
      </c>
      <c r="I32" s="106"/>
      <c r="J32" s="106"/>
      <c r="K32" s="106"/>
      <c r="L32" s="102"/>
    </row>
    <row r="33" spans="1:12" ht="70.5" customHeight="1" x14ac:dyDescent="0.35">
      <c r="A33" s="6">
        <f>Tier2!B33</f>
        <v>0</v>
      </c>
      <c r="B33" s="4" t="str">
        <f>Tier2!H33</f>
        <v/>
      </c>
      <c r="C33" s="4">
        <f>Tier2!G33</f>
        <v>0</v>
      </c>
      <c r="D33" s="106"/>
      <c r="E33" s="101"/>
      <c r="F33" s="4" t="b">
        <f t="shared" si="0"/>
        <v>0</v>
      </c>
      <c r="G33" s="4">
        <f t="shared" si="1"/>
        <v>0</v>
      </c>
      <c r="H33" s="15" t="b">
        <f t="shared" si="2"/>
        <v>0</v>
      </c>
      <c r="I33" s="106"/>
      <c r="J33" s="106"/>
      <c r="K33" s="106"/>
      <c r="L33" s="102"/>
    </row>
    <row r="34" spans="1:12" ht="88.5" customHeight="1" x14ac:dyDescent="0.35">
      <c r="A34" s="6">
        <f>Tier2!B34</f>
        <v>0</v>
      </c>
      <c r="B34" s="4" t="str">
        <f>Tier2!H34</f>
        <v/>
      </c>
      <c r="C34" s="4">
        <f>Tier2!G34</f>
        <v>0</v>
      </c>
      <c r="D34" s="102"/>
      <c r="E34" s="101"/>
      <c r="F34" s="4" t="b">
        <f t="shared" si="0"/>
        <v>0</v>
      </c>
      <c r="G34" s="4">
        <f t="shared" si="1"/>
        <v>0</v>
      </c>
      <c r="H34" s="15" t="b">
        <f t="shared" si="2"/>
        <v>0</v>
      </c>
      <c r="I34" s="102"/>
      <c r="J34" s="102"/>
      <c r="K34" s="102"/>
      <c r="L34" s="102"/>
    </row>
    <row r="35" spans="1:12" ht="78" customHeight="1" x14ac:dyDescent="0.35">
      <c r="A35" s="6">
        <f>Tier2!B35</f>
        <v>0</v>
      </c>
      <c r="B35" s="4" t="str">
        <f>Tier2!H35</f>
        <v/>
      </c>
      <c r="C35" s="4">
        <f>Tier2!G35</f>
        <v>0</v>
      </c>
      <c r="D35" s="102"/>
      <c r="E35" s="101"/>
      <c r="F35" s="4" t="b">
        <f t="shared" si="0"/>
        <v>0</v>
      </c>
      <c r="G35" s="4">
        <f t="shared" si="1"/>
        <v>0</v>
      </c>
      <c r="H35" s="15" t="b">
        <f t="shared" si="2"/>
        <v>0</v>
      </c>
      <c r="I35" s="102"/>
      <c r="J35" s="102"/>
      <c r="K35" s="102"/>
      <c r="L35" s="102"/>
    </row>
    <row r="36" spans="1:12" ht="81.75" customHeight="1" x14ac:dyDescent="0.35">
      <c r="A36" s="6">
        <f>Tier2!B36</f>
        <v>0</v>
      </c>
      <c r="B36" s="4" t="str">
        <f>Tier2!H36</f>
        <v/>
      </c>
      <c r="C36" s="4">
        <f>Tier2!G36</f>
        <v>0</v>
      </c>
      <c r="D36" s="102"/>
      <c r="E36" s="101"/>
      <c r="F36" s="4" t="b">
        <f t="shared" si="0"/>
        <v>0</v>
      </c>
      <c r="G36" s="4">
        <f t="shared" si="1"/>
        <v>0</v>
      </c>
      <c r="H36" s="15" t="b">
        <f t="shared" si="2"/>
        <v>0</v>
      </c>
      <c r="I36" s="102"/>
      <c r="J36" s="102"/>
      <c r="K36" s="102"/>
      <c r="L36" s="102"/>
    </row>
  </sheetData>
  <sheetProtection sheet="1" selectLockedCells="1"/>
  <conditionalFormatting sqref="H5:H36 B5:C36">
    <cfRule type="containsText" dxfId="5" priority="7" operator="containsText" text="Low">
      <formula>NOT(ISERROR(SEARCH("Low",B5)))</formula>
    </cfRule>
    <cfRule type="containsText" dxfId="4" priority="8" operator="containsText" text="Medium">
      <formula>NOT(ISERROR(SEARCH("Medium",B5)))</formula>
    </cfRule>
    <cfRule type="containsText" dxfId="3" priority="9" operator="containsText" text="High">
      <formula>NOT(ISERROR(SEARCH("High",B5)))</formula>
    </cfRule>
  </conditionalFormatting>
  <conditionalFormatting sqref="E5:E36">
    <cfRule type="containsText" dxfId="2" priority="1" operator="containsText" text="Weak">
      <formula>NOT(ISERROR(SEARCH("Weak",E5)))</formula>
    </cfRule>
    <cfRule type="containsText" dxfId="1" priority="2" operator="containsText" text="Medium">
      <formula>NOT(ISERROR(SEARCH("Medium",E5)))</formula>
    </cfRule>
    <cfRule type="containsText" dxfId="0" priority="3" operator="containsText" text="Strong">
      <formula>NOT(ISERROR(SEARCH("Strong",E5)))</formula>
    </cfRule>
  </conditionalFormatting>
  <dataValidations count="3">
    <dataValidation allowBlank="1" showInputMessage="1" showErrorMessage="1" prompt="Refer to Guidance Tabs throughout the tool for specific sectors including: Shelter, WASH, Livelihoods, DRR, etc. for examples of mitigation measures that may be appropriate for the context" sqref="I4" xr:uid="{00000000-0002-0000-0300-000000000000}"/>
    <dataValidation allowBlank="1" showInputMessage="1" showErrorMessage="1" prompt="This includes any actions by other actors which could address identified risk" sqref="D4" xr:uid="{00000000-0002-0000-0300-000001000000}"/>
    <dataValidation type="list" allowBlank="1" showInputMessage="1" showErrorMessage="1" sqref="E5:E36" xr:uid="{00000000-0002-0000-0300-000002000000}">
      <formula1>$O$7:$Q$7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FF99"/>
  </sheetPr>
  <dimension ref="A1:M11"/>
  <sheetViews>
    <sheetView zoomScale="50" zoomScaleNormal="50" workbookViewId="0">
      <pane ySplit="2" topLeftCell="A3" activePane="bottomLeft" state="frozen"/>
      <selection pane="bottomLeft" activeCell="G6" sqref="G6"/>
    </sheetView>
  </sheetViews>
  <sheetFormatPr defaultRowHeight="12.75" x14ac:dyDescent="0.2"/>
  <cols>
    <col min="1" max="1" width="44.85546875" customWidth="1"/>
    <col min="2" max="7" width="52.85546875" customWidth="1"/>
    <col min="8" max="8" width="58.5703125" customWidth="1"/>
    <col min="9" max="9" width="41.42578125" customWidth="1"/>
    <col min="10" max="10" width="40.85546875" customWidth="1"/>
    <col min="11" max="11" width="45" customWidth="1"/>
    <col min="12" max="12" width="52.140625" customWidth="1"/>
    <col min="13" max="13" width="40.140625" customWidth="1"/>
  </cols>
  <sheetData>
    <row r="1" spans="1:13" ht="83.25" customHeight="1" x14ac:dyDescent="0.6">
      <c r="A1" s="29"/>
    </row>
    <row r="2" spans="1:13" ht="24" x14ac:dyDescent="0.4">
      <c r="A2" s="69" t="s">
        <v>35</v>
      </c>
      <c r="B2" s="69" t="s">
        <v>42</v>
      </c>
      <c r="C2" s="69" t="s">
        <v>171</v>
      </c>
      <c r="D2" s="69" t="s">
        <v>8</v>
      </c>
      <c r="E2" s="69" t="s">
        <v>32</v>
      </c>
      <c r="F2" s="69" t="s">
        <v>46</v>
      </c>
      <c r="G2" s="69" t="s">
        <v>40</v>
      </c>
      <c r="H2" s="69" t="s">
        <v>192</v>
      </c>
    </row>
    <row r="3" spans="1:13" ht="174" customHeight="1" x14ac:dyDescent="0.2">
      <c r="A3" s="59" t="s">
        <v>166</v>
      </c>
      <c r="B3" s="60" t="s">
        <v>205</v>
      </c>
      <c r="C3" s="61" t="s">
        <v>172</v>
      </c>
      <c r="D3" s="62" t="s">
        <v>43</v>
      </c>
      <c r="E3" s="63" t="s">
        <v>254</v>
      </c>
      <c r="F3" s="64" t="s">
        <v>87</v>
      </c>
      <c r="G3" s="65" t="s">
        <v>106</v>
      </c>
      <c r="H3" s="66" t="s">
        <v>255</v>
      </c>
    </row>
    <row r="4" spans="1:13" ht="183" customHeight="1" x14ac:dyDescent="0.35">
      <c r="A4" s="59" t="s">
        <v>36</v>
      </c>
      <c r="B4" s="60" t="s">
        <v>112</v>
      </c>
      <c r="C4" s="61" t="s">
        <v>81</v>
      </c>
      <c r="D4" s="62" t="s">
        <v>256</v>
      </c>
      <c r="E4" s="63" t="s">
        <v>203</v>
      </c>
      <c r="F4" s="57"/>
      <c r="G4" s="65" t="s">
        <v>107</v>
      </c>
      <c r="H4" s="66" t="s">
        <v>34</v>
      </c>
      <c r="M4" s="10"/>
    </row>
    <row r="5" spans="1:13" ht="144.75" customHeight="1" x14ac:dyDescent="0.35">
      <c r="A5" s="59" t="s">
        <v>37</v>
      </c>
      <c r="B5" s="60" t="s">
        <v>86</v>
      </c>
      <c r="C5" s="61" t="s">
        <v>200</v>
      </c>
      <c r="D5" s="62" t="s">
        <v>80</v>
      </c>
      <c r="E5" s="63" t="s">
        <v>105</v>
      </c>
      <c r="F5" s="57"/>
      <c r="G5" s="65" t="s">
        <v>41</v>
      </c>
      <c r="H5" s="66" t="s">
        <v>113</v>
      </c>
      <c r="J5" s="10"/>
      <c r="M5" s="10"/>
    </row>
    <row r="6" spans="1:13" ht="234" customHeight="1" x14ac:dyDescent="0.35">
      <c r="A6" s="59" t="s">
        <v>38</v>
      </c>
      <c r="B6" s="60" t="s">
        <v>173</v>
      </c>
      <c r="C6" s="80" t="s">
        <v>253</v>
      </c>
      <c r="D6" s="62" t="s">
        <v>176</v>
      </c>
      <c r="E6" s="63" t="s">
        <v>44</v>
      </c>
      <c r="F6" s="57"/>
      <c r="G6" s="57"/>
      <c r="H6" s="66" t="s">
        <v>331</v>
      </c>
      <c r="I6" s="10"/>
      <c r="J6" s="10"/>
      <c r="K6" s="19"/>
      <c r="M6" s="10"/>
    </row>
    <row r="7" spans="1:13" ht="146.25" customHeight="1" x14ac:dyDescent="0.35">
      <c r="A7" s="59" t="s">
        <v>114</v>
      </c>
      <c r="B7" s="60" t="s">
        <v>201</v>
      </c>
      <c r="C7" s="57"/>
      <c r="D7" s="62" t="s">
        <v>202</v>
      </c>
      <c r="E7" s="63" t="s">
        <v>33</v>
      </c>
      <c r="F7" s="57"/>
      <c r="G7" s="57"/>
      <c r="H7" s="67"/>
      <c r="I7" s="10"/>
      <c r="J7" s="10"/>
      <c r="K7" s="10"/>
      <c r="L7" s="10"/>
      <c r="M7" s="10"/>
    </row>
    <row r="8" spans="1:13" ht="81.75" customHeight="1" x14ac:dyDescent="0.35">
      <c r="A8" s="59" t="s">
        <v>174</v>
      </c>
      <c r="B8" s="57"/>
      <c r="C8" s="57"/>
      <c r="D8" s="88"/>
      <c r="E8" s="63" t="s">
        <v>177</v>
      </c>
      <c r="F8" s="57"/>
      <c r="G8" s="57"/>
      <c r="H8" s="67"/>
      <c r="I8" s="10"/>
      <c r="J8" s="10"/>
      <c r="K8" s="10"/>
      <c r="L8" s="10"/>
      <c r="M8" s="10"/>
    </row>
    <row r="9" spans="1:13" ht="113.25" customHeight="1" x14ac:dyDescent="0.35">
      <c r="A9" s="59" t="s">
        <v>39</v>
      </c>
      <c r="B9" s="57"/>
      <c r="C9" s="57"/>
      <c r="D9" s="57"/>
      <c r="E9" s="68" t="s">
        <v>77</v>
      </c>
      <c r="F9" s="57"/>
      <c r="G9" s="57"/>
      <c r="H9" s="67"/>
      <c r="I9" s="10"/>
      <c r="J9" s="10"/>
      <c r="K9" s="10"/>
      <c r="L9" s="10"/>
      <c r="M9" s="10"/>
    </row>
    <row r="10" spans="1:13" ht="109.5" customHeight="1" x14ac:dyDescent="0.35">
      <c r="A10" s="59" t="s">
        <v>115</v>
      </c>
      <c r="B10" s="57"/>
      <c r="C10" s="57"/>
      <c r="D10" s="57"/>
      <c r="E10" s="63" t="s">
        <v>330</v>
      </c>
      <c r="F10" s="57"/>
      <c r="G10" s="57"/>
      <c r="H10" s="67"/>
      <c r="I10" s="10"/>
      <c r="J10" s="10"/>
      <c r="K10" s="10"/>
      <c r="L10" s="10"/>
      <c r="M10" s="10"/>
    </row>
    <row r="11" spans="1:13" ht="120" x14ac:dyDescent="0.2">
      <c r="A11" s="59" t="s">
        <v>175</v>
      </c>
    </row>
  </sheetData>
  <sheetProtection sheet="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FF99"/>
  </sheetPr>
  <dimension ref="A1:E18"/>
  <sheetViews>
    <sheetView zoomScaleNormal="100" workbookViewId="0">
      <selection activeCell="B9" sqref="B9"/>
    </sheetView>
  </sheetViews>
  <sheetFormatPr defaultRowHeight="12.75" x14ac:dyDescent="0.2"/>
  <cols>
    <col min="1" max="1" width="29.42578125" customWidth="1"/>
    <col min="2" max="2" width="36.140625" customWidth="1"/>
    <col min="3" max="4" width="31.42578125" customWidth="1"/>
    <col min="5" max="5" width="33.85546875" customWidth="1"/>
  </cols>
  <sheetData>
    <row r="1" spans="1:5" ht="46.5" customHeight="1" x14ac:dyDescent="0.2"/>
    <row r="2" spans="1:5" ht="24.75" x14ac:dyDescent="0.5">
      <c r="A2" s="30" t="s">
        <v>49</v>
      </c>
      <c r="B2" s="30" t="s">
        <v>48</v>
      </c>
      <c r="C2" s="30" t="s">
        <v>30</v>
      </c>
      <c r="D2" s="30" t="s">
        <v>85</v>
      </c>
      <c r="E2" s="30" t="s">
        <v>83</v>
      </c>
    </row>
    <row r="3" spans="1:5" ht="123.75" customHeight="1" x14ac:dyDescent="0.2">
      <c r="A3" s="53" t="s">
        <v>140</v>
      </c>
      <c r="B3" s="54" t="s">
        <v>45</v>
      </c>
      <c r="C3" s="56" t="s">
        <v>320</v>
      </c>
      <c r="D3" s="96" t="s">
        <v>180</v>
      </c>
      <c r="E3" s="73" t="s">
        <v>315</v>
      </c>
    </row>
    <row r="4" spans="1:5" ht="95.25" customHeight="1" x14ac:dyDescent="0.2">
      <c r="A4" s="53" t="s">
        <v>141</v>
      </c>
      <c r="B4" s="54" t="s">
        <v>31</v>
      </c>
      <c r="C4" s="56" t="s">
        <v>116</v>
      </c>
      <c r="D4" s="74" t="s">
        <v>143</v>
      </c>
      <c r="E4" s="73" t="s">
        <v>78</v>
      </c>
    </row>
    <row r="5" spans="1:5" ht="57.75" customHeight="1" x14ac:dyDescent="0.2">
      <c r="A5" s="53" t="s">
        <v>82</v>
      </c>
      <c r="B5" s="54" t="s">
        <v>47</v>
      </c>
      <c r="C5" s="56" t="s">
        <v>88</v>
      </c>
      <c r="D5" s="74" t="s">
        <v>181</v>
      </c>
      <c r="E5" s="55" t="s">
        <v>117</v>
      </c>
    </row>
    <row r="6" spans="1:5" ht="85.5" customHeight="1" x14ac:dyDescent="0.25">
      <c r="A6" s="53" t="s">
        <v>103</v>
      </c>
      <c r="B6" s="46" t="s">
        <v>120</v>
      </c>
      <c r="C6" s="75" t="s">
        <v>119</v>
      </c>
      <c r="D6" s="79"/>
      <c r="E6" s="55" t="s">
        <v>118</v>
      </c>
    </row>
    <row r="7" spans="1:5" ht="54" x14ac:dyDescent="0.2">
      <c r="A7" s="53" t="s">
        <v>104</v>
      </c>
      <c r="B7" s="46" t="s">
        <v>142</v>
      </c>
      <c r="C7" s="75" t="s">
        <v>179</v>
      </c>
      <c r="D7" s="58"/>
      <c r="E7" s="55" t="s">
        <v>84</v>
      </c>
    </row>
    <row r="8" spans="1:5" ht="40.5" x14ac:dyDescent="0.2">
      <c r="A8" s="53" t="s">
        <v>332</v>
      </c>
      <c r="B8" s="57"/>
      <c r="C8" s="58"/>
      <c r="D8" s="58"/>
      <c r="E8" s="55" t="s">
        <v>122</v>
      </c>
    </row>
    <row r="9" spans="1:5" ht="67.5" x14ac:dyDescent="0.2">
      <c r="A9" s="72" t="s">
        <v>316</v>
      </c>
      <c r="B9" s="57"/>
      <c r="C9" s="58"/>
      <c r="D9" s="58"/>
      <c r="E9" s="55" t="s">
        <v>121</v>
      </c>
    </row>
    <row r="10" spans="1:5" ht="41.25" x14ac:dyDescent="0.3">
      <c r="A10" s="76" t="s">
        <v>178</v>
      </c>
      <c r="B10" s="8"/>
      <c r="C10" s="9"/>
      <c r="D10" s="9"/>
      <c r="E10" s="55" t="s">
        <v>204</v>
      </c>
    </row>
    <row r="11" spans="1:5" ht="15" x14ac:dyDescent="0.3">
      <c r="A11" s="8"/>
      <c r="B11" s="8"/>
      <c r="C11" s="9"/>
      <c r="D11" s="9"/>
    </row>
    <row r="12" spans="1:5" ht="15" x14ac:dyDescent="0.3">
      <c r="A12" s="8"/>
      <c r="B12" s="8"/>
      <c r="C12" s="9"/>
      <c r="D12" s="9"/>
    </row>
    <row r="13" spans="1:5" ht="15" x14ac:dyDescent="0.3">
      <c r="A13" s="8"/>
      <c r="B13" s="8"/>
      <c r="C13" s="9"/>
      <c r="D13" s="9"/>
    </row>
    <row r="14" spans="1:5" ht="15" x14ac:dyDescent="0.3">
      <c r="A14" s="8"/>
      <c r="B14" s="8"/>
      <c r="C14" s="8"/>
      <c r="D14" s="8"/>
    </row>
    <row r="15" spans="1:5" ht="15" x14ac:dyDescent="0.3">
      <c r="A15" s="8"/>
      <c r="B15" s="8"/>
      <c r="C15" s="8"/>
      <c r="D15" s="8"/>
    </row>
    <row r="16" spans="1:5" ht="15" x14ac:dyDescent="0.3">
      <c r="A16" s="8"/>
      <c r="B16" s="8"/>
      <c r="C16" s="8"/>
      <c r="D16" s="8"/>
    </row>
    <row r="17" spans="1:4" ht="15" x14ac:dyDescent="0.3">
      <c r="A17" s="8"/>
      <c r="B17" s="8"/>
      <c r="C17" s="8"/>
      <c r="D17" s="8"/>
    </row>
    <row r="18" spans="1:4" ht="15" x14ac:dyDescent="0.3">
      <c r="A18" s="8"/>
      <c r="B18" s="8"/>
      <c r="C18" s="8"/>
      <c r="D18" s="8"/>
    </row>
  </sheetData>
  <sheetProtection sheet="1" select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FF99"/>
  </sheetPr>
  <dimension ref="A1:C17"/>
  <sheetViews>
    <sheetView zoomScale="60" zoomScaleNormal="60" workbookViewId="0">
      <selection activeCell="C7" sqref="C7"/>
    </sheetView>
  </sheetViews>
  <sheetFormatPr defaultRowHeight="12.75" x14ac:dyDescent="0.2"/>
  <cols>
    <col min="1" max="1" width="119.140625" customWidth="1"/>
    <col min="2" max="2" width="110.42578125" customWidth="1"/>
    <col min="3" max="3" width="83.140625" customWidth="1"/>
  </cols>
  <sheetData>
    <row r="1" spans="1:3" ht="50.25" customHeight="1" x14ac:dyDescent="0.2"/>
    <row r="2" spans="1:3" ht="31.5" customHeight="1" x14ac:dyDescent="0.5">
      <c r="A2" s="31" t="s">
        <v>50</v>
      </c>
      <c r="B2" s="31" t="s">
        <v>52</v>
      </c>
      <c r="C2" s="32" t="s">
        <v>51</v>
      </c>
    </row>
    <row r="3" spans="1:3" ht="64.5" customHeight="1" x14ac:dyDescent="0.35">
      <c r="A3" s="90" t="s">
        <v>206</v>
      </c>
      <c r="B3" s="151" t="s">
        <v>66</v>
      </c>
      <c r="C3" s="153" t="s">
        <v>29</v>
      </c>
    </row>
    <row r="4" spans="1:3" ht="96.75" customHeight="1" x14ac:dyDescent="0.2">
      <c r="A4" s="47" t="s">
        <v>53</v>
      </c>
      <c r="B4" s="152"/>
      <c r="C4" s="154"/>
    </row>
    <row r="5" spans="1:3" ht="106.5" customHeight="1" x14ac:dyDescent="0.2">
      <c r="A5" s="89" t="s">
        <v>28</v>
      </c>
      <c r="B5" s="48" t="s">
        <v>55</v>
      </c>
      <c r="C5" s="49" t="s">
        <v>67</v>
      </c>
    </row>
    <row r="6" spans="1:3" ht="70.5" customHeight="1" x14ac:dyDescent="0.2">
      <c r="A6" s="47" t="s">
        <v>123</v>
      </c>
      <c r="B6" s="48" t="s">
        <v>61</v>
      </c>
      <c r="C6" s="50" t="s">
        <v>68</v>
      </c>
    </row>
    <row r="7" spans="1:3" ht="72" customHeight="1" x14ac:dyDescent="0.2">
      <c r="A7" s="47" t="s">
        <v>124</v>
      </c>
      <c r="B7" s="48" t="s">
        <v>62</v>
      </c>
      <c r="C7" s="51"/>
    </row>
    <row r="8" spans="1:3" ht="74.25" customHeight="1" x14ac:dyDescent="0.2">
      <c r="A8" s="47" t="s">
        <v>108</v>
      </c>
      <c r="B8" s="48" t="s">
        <v>63</v>
      </c>
      <c r="C8" s="52"/>
    </row>
    <row r="9" spans="1:3" ht="75.75" customHeight="1" x14ac:dyDescent="0.2">
      <c r="A9" s="47" t="s">
        <v>125</v>
      </c>
      <c r="B9" s="48" t="s">
        <v>64</v>
      </c>
      <c r="C9" s="52"/>
    </row>
    <row r="10" spans="1:3" ht="73.5" customHeight="1" x14ac:dyDescent="0.2">
      <c r="A10" s="47" t="s">
        <v>54</v>
      </c>
      <c r="B10" s="48" t="s">
        <v>109</v>
      </c>
      <c r="C10" s="52"/>
    </row>
    <row r="11" spans="1:3" ht="81" customHeight="1" x14ac:dyDescent="0.2">
      <c r="A11" s="47" t="s">
        <v>56</v>
      </c>
      <c r="B11" s="48" t="s">
        <v>65</v>
      </c>
      <c r="C11" s="52"/>
    </row>
    <row r="12" spans="1:3" ht="66.75" customHeight="1" x14ac:dyDescent="0.2">
      <c r="A12" s="47" t="s">
        <v>257</v>
      </c>
      <c r="B12" s="48" t="s">
        <v>126</v>
      </c>
      <c r="C12" s="52"/>
    </row>
    <row r="13" spans="1:3" ht="78" customHeight="1" x14ac:dyDescent="0.2">
      <c r="A13" s="47" t="s">
        <v>57</v>
      </c>
      <c r="B13" s="48" t="s">
        <v>110</v>
      </c>
      <c r="C13" s="52"/>
    </row>
    <row r="14" spans="1:3" ht="60.75" customHeight="1" x14ac:dyDescent="0.2">
      <c r="A14" s="47" t="s">
        <v>58</v>
      </c>
      <c r="B14" s="52"/>
      <c r="C14" s="52"/>
    </row>
    <row r="15" spans="1:3" ht="53.25" customHeight="1" x14ac:dyDescent="0.2">
      <c r="A15" s="47" t="s">
        <v>59</v>
      </c>
      <c r="B15" s="52"/>
      <c r="C15" s="52"/>
    </row>
    <row r="16" spans="1:3" ht="57" customHeight="1" x14ac:dyDescent="0.2">
      <c r="A16" s="47" t="s">
        <v>127</v>
      </c>
      <c r="B16" s="52"/>
      <c r="C16" s="52"/>
    </row>
    <row r="17" spans="1:3" ht="64.5" customHeight="1" x14ac:dyDescent="0.2">
      <c r="A17" s="47" t="s">
        <v>60</v>
      </c>
      <c r="B17" s="52"/>
      <c r="C17" s="52"/>
    </row>
  </sheetData>
  <sheetProtection sheet="1" selectLockedCells="1"/>
  <mergeCells count="2">
    <mergeCell ref="B3:B4"/>
    <mergeCell ref="C3:C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FF99"/>
  </sheetPr>
  <dimension ref="A1:H10"/>
  <sheetViews>
    <sheetView zoomScale="35" zoomScaleNormal="35" workbookViewId="0">
      <pane ySplit="3" topLeftCell="A4" activePane="bottomLeft" state="frozen"/>
      <selection pane="bottomLeft" activeCell="F5" sqref="F5:F6"/>
    </sheetView>
  </sheetViews>
  <sheetFormatPr defaultRowHeight="12.75" x14ac:dyDescent="0.2"/>
  <cols>
    <col min="1" max="1" width="125" customWidth="1"/>
    <col min="2" max="2" width="121.5703125" customWidth="1"/>
    <col min="3" max="3" width="88.42578125" customWidth="1"/>
    <col min="4" max="4" width="93.140625" customWidth="1"/>
    <col min="5" max="5" width="101.85546875" customWidth="1"/>
    <col min="6" max="6" width="96.140625" customWidth="1"/>
    <col min="7" max="7" width="84.85546875" customWidth="1"/>
    <col min="8" max="8" width="69.85546875" customWidth="1"/>
  </cols>
  <sheetData>
    <row r="1" spans="1:8" ht="60" customHeight="1" x14ac:dyDescent="0.45">
      <c r="A1" s="91"/>
      <c r="B1" s="91"/>
      <c r="C1" s="91"/>
      <c r="D1" s="91"/>
    </row>
    <row r="2" spans="1:8" ht="34.5" x14ac:dyDescent="0.45">
      <c r="A2" s="167" t="s">
        <v>207</v>
      </c>
      <c r="B2" s="168"/>
      <c r="C2" s="168"/>
      <c r="D2" s="169"/>
      <c r="E2" s="167" t="s">
        <v>208</v>
      </c>
      <c r="F2" s="168"/>
      <c r="G2" s="169"/>
      <c r="H2" s="155" t="s">
        <v>209</v>
      </c>
    </row>
    <row r="3" spans="1:8" ht="69" x14ac:dyDescent="0.2">
      <c r="A3" s="94" t="s">
        <v>210</v>
      </c>
      <c r="B3" s="94" t="s">
        <v>264</v>
      </c>
      <c r="C3" s="94" t="s">
        <v>211</v>
      </c>
      <c r="D3" s="94" t="s">
        <v>212</v>
      </c>
      <c r="E3" s="92" t="s">
        <v>213</v>
      </c>
      <c r="F3" s="93" t="s">
        <v>214</v>
      </c>
      <c r="G3" s="93" t="s">
        <v>215</v>
      </c>
      <c r="H3" s="156"/>
    </row>
    <row r="4" spans="1:8" ht="191.25" customHeight="1" x14ac:dyDescent="0.2">
      <c r="A4" s="177" t="s">
        <v>261</v>
      </c>
      <c r="B4" s="178"/>
      <c r="C4" s="178"/>
      <c r="D4" s="179"/>
      <c r="E4" s="97" t="s">
        <v>262</v>
      </c>
      <c r="F4" s="98" t="s">
        <v>263</v>
      </c>
      <c r="G4" s="112" t="s">
        <v>292</v>
      </c>
      <c r="H4" s="174" t="s">
        <v>294</v>
      </c>
    </row>
    <row r="5" spans="1:8" ht="78" customHeight="1" x14ac:dyDescent="0.2">
      <c r="A5" s="180" t="s">
        <v>216</v>
      </c>
      <c r="B5" s="180"/>
      <c r="C5" s="180"/>
      <c r="D5" s="180"/>
      <c r="E5" s="181" t="s">
        <v>333</v>
      </c>
      <c r="F5" s="183" t="s">
        <v>217</v>
      </c>
      <c r="G5" s="172" t="s">
        <v>293</v>
      </c>
      <c r="H5" s="175"/>
    </row>
    <row r="6" spans="1:8" ht="270.75" customHeight="1" x14ac:dyDescent="0.2">
      <c r="A6" s="180" t="s">
        <v>218</v>
      </c>
      <c r="B6" s="180"/>
      <c r="C6" s="180"/>
      <c r="D6" s="180"/>
      <c r="E6" s="182"/>
      <c r="F6" s="184"/>
      <c r="G6" s="173"/>
      <c r="H6" s="176"/>
    </row>
    <row r="7" spans="1:8" ht="409.5" customHeight="1" x14ac:dyDescent="0.2">
      <c r="A7" s="110" t="s">
        <v>219</v>
      </c>
      <c r="B7" s="157" t="s">
        <v>317</v>
      </c>
      <c r="C7" s="160" t="s">
        <v>318</v>
      </c>
      <c r="D7" s="108" t="s">
        <v>265</v>
      </c>
      <c r="E7" s="95" t="s">
        <v>221</v>
      </c>
      <c r="F7" s="107" t="s">
        <v>278</v>
      </c>
      <c r="G7" s="163" t="s">
        <v>319</v>
      </c>
      <c r="H7" s="164" t="s">
        <v>222</v>
      </c>
    </row>
    <row r="8" spans="1:8" ht="408.75" customHeight="1" x14ac:dyDescent="0.2">
      <c r="A8" s="170" t="s">
        <v>280</v>
      </c>
      <c r="B8" s="158"/>
      <c r="C8" s="161"/>
      <c r="D8" s="108" t="s">
        <v>328</v>
      </c>
      <c r="E8" s="95" t="s">
        <v>258</v>
      </c>
      <c r="F8" s="107" t="s">
        <v>279</v>
      </c>
      <c r="G8" s="163"/>
      <c r="H8" s="164"/>
    </row>
    <row r="9" spans="1:8" ht="409.5" x14ac:dyDescent="0.2">
      <c r="A9" s="171"/>
      <c r="B9" s="158"/>
      <c r="C9" s="161"/>
      <c r="D9" s="115" t="s">
        <v>259</v>
      </c>
      <c r="E9" s="95" t="s">
        <v>295</v>
      </c>
      <c r="F9" s="165" t="s">
        <v>281</v>
      </c>
      <c r="G9" s="163"/>
      <c r="H9" s="164"/>
    </row>
    <row r="10" spans="1:8" ht="409.5" customHeight="1" x14ac:dyDescent="0.2">
      <c r="A10" s="109" t="s">
        <v>220</v>
      </c>
      <c r="B10" s="159"/>
      <c r="C10" s="162"/>
      <c r="D10" s="114" t="s">
        <v>260</v>
      </c>
      <c r="E10" s="113" t="s">
        <v>296</v>
      </c>
      <c r="F10" s="166"/>
      <c r="G10" s="163"/>
      <c r="H10" s="164"/>
    </row>
  </sheetData>
  <sheetProtection sheet="1" selectLockedCells="1"/>
  <mergeCells count="16">
    <mergeCell ref="H2:H3"/>
    <mergeCell ref="B7:B10"/>
    <mergeCell ref="C7:C10"/>
    <mergeCell ref="G7:G10"/>
    <mergeCell ref="H7:H10"/>
    <mergeCell ref="F9:F10"/>
    <mergeCell ref="A2:D2"/>
    <mergeCell ref="E2:G2"/>
    <mergeCell ref="A8:A9"/>
    <mergeCell ref="G5:G6"/>
    <mergeCell ref="H4:H6"/>
    <mergeCell ref="A4:D4"/>
    <mergeCell ref="A5:D5"/>
    <mergeCell ref="E5:E6"/>
    <mergeCell ref="F5:F6"/>
    <mergeCell ref="A6:D6"/>
  </mergeCells>
  <dataValidations count="1">
    <dataValidation allowBlank="1" showInputMessage="1" showErrorMessage="1" promptTitle="Guidance" prompt="This guidance does not capture all possible mitigation measures, it presents WASH measures associated with &quot;sustainable&quot; practices that aim for environmental preservation" sqref="A2:C2" xr:uid="{00000000-0002-0000-0700-000000000000}"/>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4FFDA"/>
  </sheetPr>
  <dimension ref="A1:A21"/>
  <sheetViews>
    <sheetView zoomScale="120" zoomScaleNormal="120" zoomScalePageLayoutView="85" workbookViewId="0">
      <selection activeCell="A25" sqref="A25"/>
    </sheetView>
  </sheetViews>
  <sheetFormatPr defaultColWidth="8.85546875" defaultRowHeight="12.75" x14ac:dyDescent="0.2"/>
  <cols>
    <col min="1" max="1" width="121.85546875" customWidth="1"/>
    <col min="2" max="2" width="57.140625" customWidth="1"/>
    <col min="3" max="3" width="35.140625" customWidth="1"/>
  </cols>
  <sheetData>
    <row r="1" spans="1:1" ht="17.25" thickBot="1" x14ac:dyDescent="0.35">
      <c r="A1" s="44" t="s">
        <v>153</v>
      </c>
    </row>
    <row r="2" spans="1:1" ht="84.75" customHeight="1" thickBot="1" x14ac:dyDescent="0.25">
      <c r="A2" s="116" t="s">
        <v>307</v>
      </c>
    </row>
    <row r="3" spans="1:1" ht="42" customHeight="1" x14ac:dyDescent="0.2">
      <c r="A3" s="45" t="s">
        <v>167</v>
      </c>
    </row>
    <row r="4" spans="1:1" ht="43.5" customHeight="1" x14ac:dyDescent="0.2">
      <c r="A4" s="46" t="s">
        <v>154</v>
      </c>
    </row>
    <row r="5" spans="1:1" ht="43.5" customHeight="1" x14ac:dyDescent="0.2">
      <c r="A5" s="46" t="s">
        <v>155</v>
      </c>
    </row>
    <row r="6" spans="1:1" ht="39.75" customHeight="1" thickBot="1" x14ac:dyDescent="0.25">
      <c r="A6" s="46" t="s">
        <v>156</v>
      </c>
    </row>
    <row r="7" spans="1:1" ht="26.25" customHeight="1" thickBot="1" x14ac:dyDescent="0.35">
      <c r="A7" s="117" t="s">
        <v>297</v>
      </c>
    </row>
    <row r="8" spans="1:1" ht="135.75" thickBot="1" x14ac:dyDescent="0.25">
      <c r="A8" s="45" t="s">
        <v>310</v>
      </c>
    </row>
    <row r="9" spans="1:1" ht="16.5" thickBot="1" x14ac:dyDescent="0.35">
      <c r="A9" s="117" t="s">
        <v>157</v>
      </c>
    </row>
    <row r="10" spans="1:1" ht="32.25" customHeight="1" x14ac:dyDescent="0.2">
      <c r="A10" s="45" t="s">
        <v>308</v>
      </c>
    </row>
    <row r="11" spans="1:1" ht="49.5" customHeight="1" x14ac:dyDescent="0.2">
      <c r="A11" s="46" t="s">
        <v>309</v>
      </c>
    </row>
    <row r="12" spans="1:1" ht="13.5" x14ac:dyDescent="0.2">
      <c r="A12" s="46" t="s">
        <v>298</v>
      </c>
    </row>
    <row r="13" spans="1:1" ht="36" customHeight="1" x14ac:dyDescent="0.2">
      <c r="A13" s="46" t="s">
        <v>299</v>
      </c>
    </row>
    <row r="14" spans="1:1" ht="27" x14ac:dyDescent="0.2">
      <c r="A14" s="46" t="s">
        <v>300</v>
      </c>
    </row>
    <row r="15" spans="1:1" ht="36" customHeight="1" x14ac:dyDescent="0.2">
      <c r="A15" s="46" t="s">
        <v>301</v>
      </c>
    </row>
    <row r="16" spans="1:1" ht="24" customHeight="1" x14ac:dyDescent="0.2">
      <c r="A16" s="46" t="s">
        <v>302</v>
      </c>
    </row>
    <row r="17" spans="1:1" ht="27" x14ac:dyDescent="0.2">
      <c r="A17" s="46" t="s">
        <v>303</v>
      </c>
    </row>
    <row r="18" spans="1:1" ht="27" x14ac:dyDescent="0.2">
      <c r="A18" s="46" t="s">
        <v>304</v>
      </c>
    </row>
    <row r="19" spans="1:1" ht="13.5" x14ac:dyDescent="0.2">
      <c r="A19" s="46" t="s">
        <v>305</v>
      </c>
    </row>
    <row r="20" spans="1:1" ht="13.5" x14ac:dyDescent="0.2">
      <c r="A20" s="46" t="s">
        <v>334</v>
      </c>
    </row>
    <row r="21" spans="1:1" ht="13.5" x14ac:dyDescent="0.2">
      <c r="A21" s="46" t="s">
        <v>306</v>
      </c>
    </row>
  </sheetData>
  <sheetProtection sheet="1" selectLockedCells="1"/>
  <pageMargins left="0.7" right="0.7" top="0.75" bottom="0.75" header="0.3" footer="0.3"/>
  <pageSetup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vt:lpstr>
      <vt:lpstr>Tier1</vt:lpstr>
      <vt:lpstr>Tier2</vt:lpstr>
      <vt:lpstr>Tier3</vt:lpstr>
      <vt:lpstr>DRR</vt:lpstr>
      <vt:lpstr>Food Security&amp;Livelihoods</vt:lpstr>
      <vt:lpstr>Shelter&amp;Settlements</vt:lpstr>
      <vt:lpstr>WASH</vt:lpstr>
      <vt:lpstr>Protection </vt:lpstr>
      <vt:lpstr>CLDRM</vt:lpstr>
      <vt:lpstr>Case Studies</vt:lpstr>
      <vt:lpstr>References</vt:lpstr>
      <vt:lpstr>List</vt:lpstr>
      <vt:lpstr>YesNo</vt:lpstr>
    </vt:vector>
  </TitlesOfParts>
  <Company>ACAS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ACAS User</dc:creator>
  <cp:lastModifiedBy>Deirdre McArdle</cp:lastModifiedBy>
  <cp:lastPrinted>2016-12-20T11:23:48Z</cp:lastPrinted>
  <dcterms:created xsi:type="dcterms:W3CDTF">2005-06-27T15:13:05Z</dcterms:created>
  <dcterms:modified xsi:type="dcterms:W3CDTF">2020-10-29T10:11:45Z</dcterms:modified>
</cp:coreProperties>
</file>